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filterPrivacy="1" defaultThemeVersion="124226"/>
  <xr:revisionPtr revIDLastSave="0" documentId="13_ncr:40009_{EBD41352-C595-4F74-A0CD-15E52AC4A20C}" xr6:coauthVersionLast="45" xr6:coauthVersionMax="45" xr10:uidLastSave="{00000000-0000-0000-0000-000000000000}"/>
  <bookViews>
    <workbookView xWindow="-118" yWindow="-118" windowWidth="25370" windowHeight="15042" activeTab="2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all!$A$3:$BG$653</definedName>
    <definedName name="_xlnm._FilterDatabase" localSheetId="1" hidden="1">'corrected risk values'!$A$3:$BG$644</definedName>
    <definedName name="_xlnm.Print_Area" localSheetId="0">all!$A:$BH</definedName>
    <definedName name="_xlnm.Print_Area" localSheetId="1">'corrected risk values'!$A:$BH</definedName>
    <definedName name="_xlnm.Print_Area" localSheetId="2">'Users per Day'!$C$1:$S$67</definedName>
    <definedName name="_xlnm.Print_Titles" localSheetId="0">all!$A:$K,all!$1:$3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91029" calcMode="autoNoTable" fullCalcOnLoad="1" iterateCount="2"/>
</workbook>
</file>

<file path=xl/calcChain.xml><?xml version="1.0" encoding="utf-8"?>
<calcChain xmlns="http://schemas.openxmlformats.org/spreadsheetml/2006/main">
  <c r="C645" i="2" l="1"/>
  <c r="D645" i="2"/>
  <c r="E645" i="2"/>
  <c r="C646" i="2"/>
  <c r="D646" i="2" s="1"/>
  <c r="E646" i="2"/>
  <c r="C647" i="2"/>
  <c r="D647" i="2" s="1"/>
  <c r="E647" i="2"/>
  <c r="C648" i="2"/>
  <c r="D648" i="2" s="1"/>
  <c r="E648" i="2"/>
  <c r="E657" i="1"/>
  <c r="D657" i="1"/>
  <c r="C657" i="1"/>
  <c r="E656" i="1"/>
  <c r="C656" i="1"/>
  <c r="D656" i="1" s="1"/>
  <c r="E655" i="1"/>
  <c r="D655" i="1"/>
  <c r="C655" i="1"/>
  <c r="E654" i="1"/>
  <c r="C654" i="1"/>
  <c r="D654" i="1" s="1"/>
  <c r="C642" i="2"/>
  <c r="D642" i="2" s="1"/>
  <c r="E642" i="2"/>
  <c r="C643" i="2"/>
  <c r="D643" i="2" s="1"/>
  <c r="E643" i="2"/>
  <c r="C644" i="2"/>
  <c r="D644" i="2" s="1"/>
  <c r="E644" i="2"/>
  <c r="E653" i="1"/>
  <c r="C653" i="1"/>
  <c r="D653" i="1" s="1"/>
  <c r="E652" i="1"/>
  <c r="C652" i="1"/>
  <c r="D652" i="1" s="1"/>
  <c r="E651" i="1"/>
  <c r="C651" i="1"/>
  <c r="C616" i="2"/>
  <c r="D616" i="2" s="1"/>
  <c r="E616" i="2"/>
  <c r="C617" i="2"/>
  <c r="D617" i="2" s="1"/>
  <c r="E617" i="2"/>
  <c r="C618" i="2"/>
  <c r="D618" i="2" s="1"/>
  <c r="E618" i="2"/>
  <c r="C619" i="2"/>
  <c r="D619" i="2" s="1"/>
  <c r="E619" i="2"/>
  <c r="C620" i="2"/>
  <c r="D620" i="2" s="1"/>
  <c r="E620" i="2"/>
  <c r="C621" i="2"/>
  <c r="D621" i="2" s="1"/>
  <c r="E621" i="2"/>
  <c r="C622" i="2"/>
  <c r="D622" i="2" s="1"/>
  <c r="E622" i="2"/>
  <c r="C623" i="2"/>
  <c r="D623" i="2" s="1"/>
  <c r="E623" i="2"/>
  <c r="C624" i="2"/>
  <c r="D624" i="2" s="1"/>
  <c r="E624" i="2"/>
  <c r="C625" i="2"/>
  <c r="D625" i="2" s="1"/>
  <c r="E625" i="2"/>
  <c r="C626" i="2"/>
  <c r="D626" i="2" s="1"/>
  <c r="E626" i="2"/>
  <c r="C627" i="2"/>
  <c r="D627" i="2" s="1"/>
  <c r="E627" i="2"/>
  <c r="C628" i="2"/>
  <c r="D628" i="2" s="1"/>
  <c r="E628" i="2"/>
  <c r="C629" i="2"/>
  <c r="D629" i="2" s="1"/>
  <c r="E629" i="2"/>
  <c r="C630" i="2"/>
  <c r="D630" i="2" s="1"/>
  <c r="E630" i="2"/>
  <c r="C631" i="2"/>
  <c r="D631" i="2" s="1"/>
  <c r="E631" i="2"/>
  <c r="C632" i="2"/>
  <c r="D632" i="2" s="1"/>
  <c r="E632" i="2"/>
  <c r="C633" i="2"/>
  <c r="D633" i="2" s="1"/>
  <c r="E633" i="2"/>
  <c r="C634" i="2"/>
  <c r="D634" i="2" s="1"/>
  <c r="E634" i="2"/>
  <c r="C635" i="2"/>
  <c r="D635" i="2" s="1"/>
  <c r="E635" i="2"/>
  <c r="C636" i="2"/>
  <c r="D636" i="2" s="1"/>
  <c r="E636" i="2"/>
  <c r="C637" i="2"/>
  <c r="D637" i="2" s="1"/>
  <c r="E637" i="2"/>
  <c r="C638" i="2"/>
  <c r="D638" i="2" s="1"/>
  <c r="E638" i="2"/>
  <c r="C639" i="2"/>
  <c r="D639" i="2" s="1"/>
  <c r="E639" i="2"/>
  <c r="C640" i="2"/>
  <c r="D640" i="2" s="1"/>
  <c r="E640" i="2"/>
  <c r="C641" i="2"/>
  <c r="D641" i="2" s="1"/>
  <c r="E641" i="2"/>
  <c r="U63" i="4"/>
  <c r="U64" i="4"/>
  <c r="U65" i="4"/>
  <c r="U66" i="4"/>
  <c r="U59" i="4"/>
  <c r="X59" i="4"/>
  <c r="Y59" i="4"/>
  <c r="U60" i="4"/>
  <c r="X60" i="4"/>
  <c r="Y60" i="4"/>
  <c r="E650" i="1"/>
  <c r="C650" i="1"/>
  <c r="D650" i="1" s="1"/>
  <c r="E649" i="1"/>
  <c r="C649" i="1"/>
  <c r="D649" i="1" s="1"/>
  <c r="E648" i="1"/>
  <c r="C648" i="1"/>
  <c r="D648" i="1" s="1"/>
  <c r="E647" i="1"/>
  <c r="C647" i="1"/>
  <c r="D647" i="1" s="1"/>
  <c r="E646" i="1"/>
  <c r="C646" i="1"/>
  <c r="D646" i="1" s="1"/>
  <c r="E645" i="1"/>
  <c r="C645" i="1"/>
  <c r="D645" i="1" s="1"/>
  <c r="E644" i="1"/>
  <c r="C644" i="1"/>
  <c r="D644" i="1" s="1"/>
  <c r="E643" i="1"/>
  <c r="C643" i="1"/>
  <c r="D643" i="1" s="1"/>
  <c r="E642" i="1"/>
  <c r="C642" i="1"/>
  <c r="D642" i="1" s="1"/>
  <c r="E641" i="1"/>
  <c r="C641" i="1"/>
  <c r="D641" i="1" s="1"/>
  <c r="E640" i="1"/>
  <c r="C640" i="1"/>
  <c r="D640" i="1" s="1"/>
  <c r="E639" i="1"/>
  <c r="C639" i="1"/>
  <c r="D639" i="1" s="1"/>
  <c r="E638" i="1"/>
  <c r="C638" i="1"/>
  <c r="D638" i="1" s="1"/>
  <c r="E637" i="1"/>
  <c r="C637" i="1"/>
  <c r="D637" i="1" s="1"/>
  <c r="E636" i="1"/>
  <c r="C636" i="1"/>
  <c r="D636" i="1" s="1"/>
  <c r="E635" i="1"/>
  <c r="C635" i="1"/>
  <c r="D635" i="1" s="1"/>
  <c r="E634" i="1"/>
  <c r="C634" i="1"/>
  <c r="D634" i="1" s="1"/>
  <c r="E633" i="1"/>
  <c r="C633" i="1"/>
  <c r="D633" i="1" s="1"/>
  <c r="E632" i="1"/>
  <c r="C632" i="1"/>
  <c r="D632" i="1" s="1"/>
  <c r="E631" i="1"/>
  <c r="C631" i="1"/>
  <c r="D631" i="1" s="1"/>
  <c r="E630" i="1"/>
  <c r="C630" i="1"/>
  <c r="D630" i="1" s="1"/>
  <c r="E629" i="1"/>
  <c r="C629" i="1"/>
  <c r="D629" i="1" s="1"/>
  <c r="E628" i="1"/>
  <c r="C628" i="1"/>
  <c r="D628" i="1" s="1"/>
  <c r="E627" i="1"/>
  <c r="C627" i="1"/>
  <c r="D627" i="1" s="1"/>
  <c r="E626" i="1"/>
  <c r="C626" i="1"/>
  <c r="D626" i="1" s="1"/>
  <c r="E625" i="1"/>
  <c r="C625" i="1"/>
  <c r="D625" i="1" s="1"/>
  <c r="C610" i="2"/>
  <c r="D610" i="2" s="1"/>
  <c r="E610" i="2"/>
  <c r="C611" i="2"/>
  <c r="D611" i="2" s="1"/>
  <c r="E611" i="2"/>
  <c r="C612" i="2"/>
  <c r="D612" i="2" s="1"/>
  <c r="E612" i="2"/>
  <c r="C613" i="2"/>
  <c r="D613" i="2" s="1"/>
  <c r="E613" i="2"/>
  <c r="C614" i="2"/>
  <c r="D614" i="2" s="1"/>
  <c r="E614" i="2"/>
  <c r="C615" i="2"/>
  <c r="D615" i="2" s="1"/>
  <c r="E615" i="2"/>
  <c r="E624" i="1"/>
  <c r="C624" i="1"/>
  <c r="D624" i="1"/>
  <c r="E623" i="1"/>
  <c r="C623" i="1"/>
  <c r="D623" i="1" s="1"/>
  <c r="E622" i="1"/>
  <c r="C622" i="1"/>
  <c r="D622" i="1" s="1"/>
  <c r="C607" i="2"/>
  <c r="D607" i="2" s="1"/>
  <c r="E607" i="2"/>
  <c r="C608" i="2"/>
  <c r="D608" i="2" s="1"/>
  <c r="E608" i="2"/>
  <c r="C609" i="2"/>
  <c r="D609" i="2" s="1"/>
  <c r="E609" i="2"/>
  <c r="E621" i="1"/>
  <c r="C621" i="1"/>
  <c r="D621" i="1" s="1"/>
  <c r="E620" i="1"/>
  <c r="C620" i="1"/>
  <c r="D620" i="1" s="1"/>
  <c r="E619" i="1"/>
  <c r="C619" i="1"/>
  <c r="D619" i="1" s="1"/>
  <c r="E618" i="1"/>
  <c r="C618" i="1"/>
  <c r="D618" i="1" s="1"/>
  <c r="E617" i="1"/>
  <c r="C617" i="1"/>
  <c r="D617" i="1" s="1"/>
  <c r="E616" i="1"/>
  <c r="C616" i="1"/>
  <c r="D616" i="1" s="1"/>
  <c r="C596" i="2"/>
  <c r="D596" i="2" s="1"/>
  <c r="E596" i="2"/>
  <c r="C597" i="2"/>
  <c r="D597" i="2" s="1"/>
  <c r="E597" i="2"/>
  <c r="C598" i="2"/>
  <c r="D598" i="2" s="1"/>
  <c r="E598" i="2"/>
  <c r="C599" i="2"/>
  <c r="D599" i="2" s="1"/>
  <c r="E599" i="2"/>
  <c r="C600" i="2"/>
  <c r="D600" i="2" s="1"/>
  <c r="E600" i="2"/>
  <c r="C601" i="2"/>
  <c r="D601" i="2" s="1"/>
  <c r="E601" i="2"/>
  <c r="C602" i="2"/>
  <c r="D602" i="2" s="1"/>
  <c r="E602" i="2"/>
  <c r="C603" i="2"/>
  <c r="D603" i="2" s="1"/>
  <c r="E603" i="2"/>
  <c r="C604" i="2"/>
  <c r="D604" i="2" s="1"/>
  <c r="E604" i="2"/>
  <c r="C605" i="2"/>
  <c r="D605" i="2" s="1"/>
  <c r="E605" i="2"/>
  <c r="C606" i="2"/>
  <c r="D606" i="2" s="1"/>
  <c r="E606" i="2"/>
  <c r="E615" i="1"/>
  <c r="C615" i="1"/>
  <c r="D615" i="1" s="1"/>
  <c r="E614" i="1"/>
  <c r="C614" i="1"/>
  <c r="D614" i="1" s="1"/>
  <c r="E613" i="1"/>
  <c r="C613" i="1"/>
  <c r="D613" i="1" s="1"/>
  <c r="E612" i="1"/>
  <c r="C612" i="1"/>
  <c r="D612" i="1" s="1"/>
  <c r="E611" i="1"/>
  <c r="C611" i="1"/>
  <c r="D611" i="1" s="1"/>
  <c r="E610" i="1"/>
  <c r="C610" i="1"/>
  <c r="D610" i="1" s="1"/>
  <c r="E609" i="1"/>
  <c r="C609" i="1"/>
  <c r="D609" i="1" s="1"/>
  <c r="E608" i="1"/>
  <c r="C608" i="1"/>
  <c r="D608" i="1" s="1"/>
  <c r="E607" i="1"/>
  <c r="C607" i="1"/>
  <c r="D607" i="1" s="1"/>
  <c r="E606" i="1"/>
  <c r="C606" i="1"/>
  <c r="D606" i="1" s="1"/>
  <c r="E605" i="1"/>
  <c r="C605" i="1"/>
  <c r="D605" i="1" s="1"/>
  <c r="U58" i="4"/>
  <c r="X58" i="4"/>
  <c r="Y58" i="4"/>
  <c r="U57" i="4"/>
  <c r="X57" i="4"/>
  <c r="Y57" i="4"/>
  <c r="C593" i="2"/>
  <c r="D593" i="2" s="1"/>
  <c r="E593" i="2"/>
  <c r="C594" i="2"/>
  <c r="D594" i="2" s="1"/>
  <c r="E594" i="2"/>
  <c r="C595" i="2"/>
  <c r="D595" i="2" s="1"/>
  <c r="E595" i="2"/>
  <c r="E604" i="1"/>
  <c r="C604" i="1"/>
  <c r="D604" i="1" s="1"/>
  <c r="E603" i="1"/>
  <c r="C603" i="1"/>
  <c r="D603" i="1" s="1"/>
  <c r="E602" i="1"/>
  <c r="C602" i="1"/>
  <c r="D602" i="1" s="1"/>
  <c r="C578" i="2"/>
  <c r="D578" i="2" s="1"/>
  <c r="E578" i="2"/>
  <c r="C579" i="2"/>
  <c r="D579" i="2" s="1"/>
  <c r="E579" i="2"/>
  <c r="C580" i="2"/>
  <c r="D580" i="2" s="1"/>
  <c r="E580" i="2"/>
  <c r="C581" i="2"/>
  <c r="D581" i="2" s="1"/>
  <c r="E581" i="2"/>
  <c r="C582" i="2"/>
  <c r="D582" i="2" s="1"/>
  <c r="E582" i="2"/>
  <c r="C583" i="2"/>
  <c r="D583" i="2" s="1"/>
  <c r="E583" i="2"/>
  <c r="C584" i="2"/>
  <c r="D584" i="2" s="1"/>
  <c r="E584" i="2"/>
  <c r="C585" i="2"/>
  <c r="D585" i="2" s="1"/>
  <c r="E585" i="2"/>
  <c r="C586" i="2"/>
  <c r="D586" i="2" s="1"/>
  <c r="E586" i="2"/>
  <c r="C587" i="2"/>
  <c r="D587" i="2" s="1"/>
  <c r="E587" i="2"/>
  <c r="C588" i="2"/>
  <c r="D588" i="2" s="1"/>
  <c r="E588" i="2"/>
  <c r="C589" i="2"/>
  <c r="D589" i="2" s="1"/>
  <c r="E589" i="2"/>
  <c r="C590" i="2"/>
  <c r="D590" i="2" s="1"/>
  <c r="E590" i="2"/>
  <c r="C591" i="2"/>
  <c r="D591" i="2" s="1"/>
  <c r="E591" i="2"/>
  <c r="C592" i="2"/>
  <c r="D592" i="2" s="1"/>
  <c r="E592" i="2"/>
  <c r="E601" i="1"/>
  <c r="C601" i="1"/>
  <c r="D601" i="1" s="1"/>
  <c r="E600" i="1"/>
  <c r="C600" i="1"/>
  <c r="D600" i="1" s="1"/>
  <c r="E599" i="1"/>
  <c r="C599" i="1"/>
  <c r="D599" i="1" s="1"/>
  <c r="E598" i="1"/>
  <c r="C598" i="1"/>
  <c r="D598" i="1"/>
  <c r="E597" i="1"/>
  <c r="C597" i="1"/>
  <c r="D597" i="1" s="1"/>
  <c r="E596" i="1"/>
  <c r="C596" i="1"/>
  <c r="D596" i="1" s="1"/>
  <c r="E595" i="1"/>
  <c r="C595" i="1"/>
  <c r="D595" i="1" s="1"/>
  <c r="E594" i="1"/>
  <c r="C594" i="1"/>
  <c r="D594" i="1" s="1"/>
  <c r="E593" i="1"/>
  <c r="C593" i="1"/>
  <c r="D593" i="1" s="1"/>
  <c r="E592" i="1"/>
  <c r="C592" i="1"/>
  <c r="D592" i="1" s="1"/>
  <c r="E591" i="1"/>
  <c r="C591" i="1"/>
  <c r="D591" i="1" s="1"/>
  <c r="E590" i="1"/>
  <c r="C590" i="1"/>
  <c r="D590" i="1" s="1"/>
  <c r="E589" i="1"/>
  <c r="C589" i="1"/>
  <c r="D589" i="1" s="1"/>
  <c r="E588" i="1"/>
  <c r="C588" i="1"/>
  <c r="D588" i="1" s="1"/>
  <c r="E587" i="1"/>
  <c r="C587" i="1"/>
  <c r="D587" i="1" s="1"/>
  <c r="X56" i="4"/>
  <c r="Z56" i="4" s="1"/>
  <c r="Y56" i="4"/>
  <c r="C549" i="2"/>
  <c r="D549" i="2" s="1"/>
  <c r="E549" i="2"/>
  <c r="C550" i="2"/>
  <c r="D550" i="2" s="1"/>
  <c r="E550" i="2"/>
  <c r="C551" i="2"/>
  <c r="D551" i="2" s="1"/>
  <c r="E551" i="2"/>
  <c r="C552" i="2"/>
  <c r="D552" i="2" s="1"/>
  <c r="E552" i="2"/>
  <c r="C553" i="2"/>
  <c r="D553" i="2" s="1"/>
  <c r="E553" i="2"/>
  <c r="C554" i="2"/>
  <c r="D554" i="2"/>
  <c r="E554" i="2"/>
  <c r="C555" i="2"/>
  <c r="D555" i="2" s="1"/>
  <c r="E555" i="2"/>
  <c r="C556" i="2"/>
  <c r="D556" i="2" s="1"/>
  <c r="E556" i="2"/>
  <c r="C557" i="2"/>
  <c r="D557" i="2" s="1"/>
  <c r="E557" i="2"/>
  <c r="C558" i="2"/>
  <c r="D558" i="2" s="1"/>
  <c r="E558" i="2"/>
  <c r="C559" i="2"/>
  <c r="D559" i="2" s="1"/>
  <c r="E559" i="2"/>
  <c r="C560" i="2"/>
  <c r="D560" i="2" s="1"/>
  <c r="E560" i="2"/>
  <c r="C561" i="2"/>
  <c r="D561" i="2" s="1"/>
  <c r="E561" i="2"/>
  <c r="C562" i="2"/>
  <c r="D562" i="2"/>
  <c r="E562" i="2"/>
  <c r="C563" i="2"/>
  <c r="D563" i="2" s="1"/>
  <c r="E563" i="2"/>
  <c r="C564" i="2"/>
  <c r="D564" i="2" s="1"/>
  <c r="E564" i="2"/>
  <c r="C565" i="2"/>
  <c r="D565" i="2" s="1"/>
  <c r="E565" i="2"/>
  <c r="C566" i="2"/>
  <c r="D566" i="2" s="1"/>
  <c r="E566" i="2"/>
  <c r="C567" i="2"/>
  <c r="D567" i="2" s="1"/>
  <c r="E567" i="2"/>
  <c r="C568" i="2"/>
  <c r="D568" i="2" s="1"/>
  <c r="E568" i="2"/>
  <c r="C569" i="2"/>
  <c r="D569" i="2" s="1"/>
  <c r="E569" i="2"/>
  <c r="C570" i="2"/>
  <c r="D570" i="2" s="1"/>
  <c r="E570" i="2"/>
  <c r="C571" i="2"/>
  <c r="D571" i="2" s="1"/>
  <c r="E571" i="2"/>
  <c r="C572" i="2"/>
  <c r="D572" i="2"/>
  <c r="E572" i="2"/>
  <c r="C573" i="2"/>
  <c r="D573" i="2" s="1"/>
  <c r="E573" i="2"/>
  <c r="C574" i="2"/>
  <c r="D574" i="2" s="1"/>
  <c r="E574" i="2"/>
  <c r="C575" i="2"/>
  <c r="D575" i="2" s="1"/>
  <c r="E575" i="2"/>
  <c r="C576" i="2"/>
  <c r="D576" i="2" s="1"/>
  <c r="E576" i="2"/>
  <c r="C577" i="2"/>
  <c r="D577" i="2" s="1"/>
  <c r="E577" i="2"/>
  <c r="C586" i="1"/>
  <c r="D586" i="1"/>
  <c r="C585" i="1"/>
  <c r="D585" i="1"/>
  <c r="C584" i="1"/>
  <c r="D584" i="1" s="1"/>
  <c r="C583" i="1"/>
  <c r="D583" i="1" s="1"/>
  <c r="C582" i="1"/>
  <c r="D582" i="1" s="1"/>
  <c r="C581" i="1"/>
  <c r="D581" i="1" s="1"/>
  <c r="C580" i="1"/>
  <c r="D580" i="1"/>
  <c r="C579" i="1"/>
  <c r="D579" i="1"/>
  <c r="E578" i="1"/>
  <c r="C578" i="1"/>
  <c r="D578" i="1" s="1"/>
  <c r="E577" i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E571" i="1"/>
  <c r="C571" i="1"/>
  <c r="D571" i="1" s="1"/>
  <c r="C570" i="1"/>
  <c r="D570" i="1" s="1"/>
  <c r="E569" i="1"/>
  <c r="C569" i="1"/>
  <c r="D569" i="1" s="1"/>
  <c r="E568" i="1"/>
  <c r="C568" i="1"/>
  <c r="D568" i="1" s="1"/>
  <c r="E567" i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X55" i="4"/>
  <c r="Z55" i="4" s="1"/>
  <c r="Y55" i="4"/>
  <c r="C524" i="2"/>
  <c r="D524" i="2" s="1"/>
  <c r="E524" i="2"/>
  <c r="C525" i="2"/>
  <c r="D525" i="2" s="1"/>
  <c r="E525" i="2"/>
  <c r="C526" i="2"/>
  <c r="D526" i="2" s="1"/>
  <c r="E526" i="2"/>
  <c r="C527" i="2"/>
  <c r="D527" i="2" s="1"/>
  <c r="E527" i="2"/>
  <c r="C528" i="2"/>
  <c r="D528" i="2" s="1"/>
  <c r="E528" i="2"/>
  <c r="C529" i="2"/>
  <c r="D529" i="2" s="1"/>
  <c r="E529" i="2"/>
  <c r="C530" i="2"/>
  <c r="D530" i="2" s="1"/>
  <c r="E530" i="2"/>
  <c r="C531" i="2"/>
  <c r="D531" i="2" s="1"/>
  <c r="E531" i="2"/>
  <c r="C532" i="2"/>
  <c r="D532" i="2" s="1"/>
  <c r="E532" i="2"/>
  <c r="C533" i="2"/>
  <c r="D533" i="2" s="1"/>
  <c r="E533" i="2"/>
  <c r="C534" i="2"/>
  <c r="D534" i="2" s="1"/>
  <c r="E534" i="2"/>
  <c r="C535" i="2"/>
  <c r="D535" i="2" s="1"/>
  <c r="E535" i="2"/>
  <c r="C536" i="2"/>
  <c r="D536" i="2" s="1"/>
  <c r="E536" i="2"/>
  <c r="C537" i="2"/>
  <c r="D537" i="2" s="1"/>
  <c r="E537" i="2"/>
  <c r="C538" i="2"/>
  <c r="D538" i="2" s="1"/>
  <c r="E538" i="2"/>
  <c r="C539" i="2"/>
  <c r="D539" i="2" s="1"/>
  <c r="E539" i="2"/>
  <c r="C540" i="2"/>
  <c r="D540" i="2" s="1"/>
  <c r="E540" i="2"/>
  <c r="C541" i="2"/>
  <c r="D541" i="2" s="1"/>
  <c r="E541" i="2"/>
  <c r="C542" i="2"/>
  <c r="D542" i="2" s="1"/>
  <c r="E542" i="2"/>
  <c r="C543" i="2"/>
  <c r="D543" i="2" s="1"/>
  <c r="E543" i="2"/>
  <c r="C544" i="2"/>
  <c r="D544" i="2" s="1"/>
  <c r="E544" i="2"/>
  <c r="C545" i="2"/>
  <c r="D545" i="2" s="1"/>
  <c r="E545" i="2"/>
  <c r="C546" i="2"/>
  <c r="D546" i="2" s="1"/>
  <c r="E546" i="2"/>
  <c r="C547" i="2"/>
  <c r="D547" i="2" s="1"/>
  <c r="E547" i="2"/>
  <c r="C548" i="2"/>
  <c r="D548" i="2" s="1"/>
  <c r="E548" i="2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E550" i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U61" i="4"/>
  <c r="U62" i="4"/>
  <c r="X54" i="4"/>
  <c r="Y54" i="4"/>
  <c r="C493" i="2"/>
  <c r="D493" i="2" s="1"/>
  <c r="E493" i="2"/>
  <c r="C494" i="2"/>
  <c r="D494" i="2" s="1"/>
  <c r="E494" i="2"/>
  <c r="C495" i="2"/>
  <c r="D495" i="2" s="1"/>
  <c r="E495" i="2"/>
  <c r="C496" i="2"/>
  <c r="D496" i="2" s="1"/>
  <c r="E496" i="2"/>
  <c r="C497" i="2"/>
  <c r="D497" i="2" s="1"/>
  <c r="E497" i="2"/>
  <c r="C498" i="2"/>
  <c r="D498" i="2" s="1"/>
  <c r="E498" i="2"/>
  <c r="C499" i="2"/>
  <c r="D499" i="2" s="1"/>
  <c r="E499" i="2"/>
  <c r="C500" i="2"/>
  <c r="D500" i="2" s="1"/>
  <c r="E500" i="2"/>
  <c r="C501" i="2"/>
  <c r="D501" i="2" s="1"/>
  <c r="E501" i="2"/>
  <c r="C502" i="2"/>
  <c r="D502" i="2" s="1"/>
  <c r="E502" i="2"/>
  <c r="C503" i="2"/>
  <c r="D503" i="2" s="1"/>
  <c r="E503" i="2"/>
  <c r="C504" i="2"/>
  <c r="D504" i="2" s="1"/>
  <c r="E504" i="2"/>
  <c r="C505" i="2"/>
  <c r="D505" i="2" s="1"/>
  <c r="E505" i="2"/>
  <c r="C506" i="2"/>
  <c r="D506" i="2" s="1"/>
  <c r="E506" i="2"/>
  <c r="C507" i="2"/>
  <c r="D507" i="2" s="1"/>
  <c r="E507" i="2"/>
  <c r="C508" i="2"/>
  <c r="D508" i="2" s="1"/>
  <c r="E508" i="2"/>
  <c r="C509" i="2"/>
  <c r="D509" i="2" s="1"/>
  <c r="E509" i="2"/>
  <c r="C510" i="2"/>
  <c r="D510" i="2" s="1"/>
  <c r="E510" i="2"/>
  <c r="C511" i="2"/>
  <c r="D511" i="2" s="1"/>
  <c r="E511" i="2"/>
  <c r="C512" i="2"/>
  <c r="D512" i="2" s="1"/>
  <c r="E512" i="2"/>
  <c r="C513" i="2"/>
  <c r="D513" i="2" s="1"/>
  <c r="E513" i="2"/>
  <c r="C514" i="2"/>
  <c r="D514" i="2" s="1"/>
  <c r="E514" i="2"/>
  <c r="C515" i="2"/>
  <c r="D515" i="2" s="1"/>
  <c r="E515" i="2"/>
  <c r="C516" i="2"/>
  <c r="D516" i="2" s="1"/>
  <c r="E516" i="2"/>
  <c r="C517" i="2"/>
  <c r="D517" i="2" s="1"/>
  <c r="E517" i="2"/>
  <c r="C518" i="2"/>
  <c r="D518" i="2" s="1"/>
  <c r="E518" i="2"/>
  <c r="C519" i="2"/>
  <c r="D519" i="2" s="1"/>
  <c r="E519" i="2"/>
  <c r="C520" i="2"/>
  <c r="D520" i="2" s="1"/>
  <c r="E520" i="2"/>
  <c r="C521" i="2"/>
  <c r="D521" i="2" s="1"/>
  <c r="E521" i="2"/>
  <c r="C522" i="2"/>
  <c r="D522" i="2" s="1"/>
  <c r="E522" i="2"/>
  <c r="C523" i="2"/>
  <c r="D523" i="2" s="1"/>
  <c r="E523" i="2"/>
  <c r="E532" i="1"/>
  <c r="C532" i="1"/>
  <c r="D532" i="1" s="1"/>
  <c r="E531" i="1"/>
  <c r="C531" i="1"/>
  <c r="D531" i="1" s="1"/>
  <c r="E530" i="1"/>
  <c r="C530" i="1"/>
  <c r="D530" i="1" s="1"/>
  <c r="E529" i="1"/>
  <c r="C529" i="1"/>
  <c r="D529" i="1" s="1"/>
  <c r="E528" i="1"/>
  <c r="C528" i="1"/>
  <c r="D528" i="1" s="1"/>
  <c r="E527" i="1"/>
  <c r="C527" i="1"/>
  <c r="D527" i="1" s="1"/>
  <c r="E526" i="1"/>
  <c r="C526" i="1"/>
  <c r="D526" i="1" s="1"/>
  <c r="C525" i="1"/>
  <c r="D525" i="1" s="1"/>
  <c r="C524" i="1"/>
  <c r="D524" i="1" s="1"/>
  <c r="C523" i="1"/>
  <c r="D523" i="1" s="1"/>
  <c r="E522" i="1"/>
  <c r="C522" i="1"/>
  <c r="D522" i="1" s="1"/>
  <c r="E521" i="1"/>
  <c r="C521" i="1"/>
  <c r="D521" i="1" s="1"/>
  <c r="E520" i="1"/>
  <c r="C520" i="1"/>
  <c r="D520" i="1" s="1"/>
  <c r="E519" i="1"/>
  <c r="C519" i="1"/>
  <c r="D519" i="1" s="1"/>
  <c r="C518" i="1"/>
  <c r="D518" i="1" s="1"/>
  <c r="E517" i="1"/>
  <c r="C517" i="1"/>
  <c r="D517" i="1" s="1"/>
  <c r="C516" i="1"/>
  <c r="D516" i="1" s="1"/>
  <c r="C515" i="1"/>
  <c r="D515" i="1" s="1"/>
  <c r="C514" i="1"/>
  <c r="D514" i="1" s="1"/>
  <c r="C513" i="1"/>
  <c r="D513" i="1" s="1"/>
  <c r="E512" i="1"/>
  <c r="C512" i="1"/>
  <c r="D512" i="1" s="1"/>
  <c r="E511" i="1"/>
  <c r="C511" i="1"/>
  <c r="D511" i="1" s="1"/>
  <c r="E510" i="1"/>
  <c r="C510" i="1"/>
  <c r="D510" i="1" s="1"/>
  <c r="E509" i="1"/>
  <c r="C509" i="1"/>
  <c r="D509" i="1" s="1"/>
  <c r="E508" i="1"/>
  <c r="C508" i="1"/>
  <c r="D508" i="1" s="1"/>
  <c r="E507" i="1"/>
  <c r="C507" i="1"/>
  <c r="D507" i="1" s="1"/>
  <c r="E506" i="1"/>
  <c r="C506" i="1"/>
  <c r="D506" i="1" s="1"/>
  <c r="E505" i="1"/>
  <c r="C505" i="1"/>
  <c r="D505" i="1" s="1"/>
  <c r="E504" i="1"/>
  <c r="C504" i="1"/>
  <c r="D504" i="1" s="1"/>
  <c r="E503" i="1"/>
  <c r="C503" i="1"/>
  <c r="D503" i="1" s="1"/>
  <c r="E502" i="1"/>
  <c r="C502" i="1"/>
  <c r="D502" i="1" s="1"/>
  <c r="U53" i="4"/>
  <c r="X53" i="4"/>
  <c r="Y53" i="4"/>
  <c r="C478" i="2"/>
  <c r="D478" i="2" s="1"/>
  <c r="E478" i="2"/>
  <c r="C479" i="2"/>
  <c r="D479" i="2" s="1"/>
  <c r="E479" i="2"/>
  <c r="C480" i="2"/>
  <c r="D480" i="2" s="1"/>
  <c r="E480" i="2"/>
  <c r="C481" i="2"/>
  <c r="D481" i="2" s="1"/>
  <c r="E481" i="2"/>
  <c r="C482" i="2"/>
  <c r="D482" i="2" s="1"/>
  <c r="E482" i="2"/>
  <c r="C483" i="2"/>
  <c r="D483" i="2" s="1"/>
  <c r="E483" i="2"/>
  <c r="C484" i="2"/>
  <c r="D484" i="2" s="1"/>
  <c r="E484" i="2"/>
  <c r="C485" i="2"/>
  <c r="D485" i="2" s="1"/>
  <c r="E485" i="2"/>
  <c r="C486" i="2"/>
  <c r="D486" i="2" s="1"/>
  <c r="E486" i="2"/>
  <c r="C487" i="2"/>
  <c r="D487" i="2" s="1"/>
  <c r="E487" i="2"/>
  <c r="C488" i="2"/>
  <c r="D488" i="2"/>
  <c r="E488" i="2"/>
  <c r="C489" i="2"/>
  <c r="D489" i="2" s="1"/>
  <c r="E489" i="2"/>
  <c r="C490" i="2"/>
  <c r="D490" i="2"/>
  <c r="E490" i="2"/>
  <c r="C491" i="2"/>
  <c r="D491" i="2" s="1"/>
  <c r="E491" i="2"/>
  <c r="C492" i="2"/>
  <c r="D492" i="2"/>
  <c r="E492" i="2"/>
  <c r="E501" i="1"/>
  <c r="C501" i="1"/>
  <c r="D501" i="1" s="1"/>
  <c r="E500" i="1"/>
  <c r="C500" i="1"/>
  <c r="D500" i="1" s="1"/>
  <c r="E499" i="1"/>
  <c r="C499" i="1"/>
  <c r="D499" i="1"/>
  <c r="E498" i="1"/>
  <c r="C498" i="1"/>
  <c r="D498" i="1" s="1"/>
  <c r="E497" i="1"/>
  <c r="C497" i="1"/>
  <c r="D497" i="1" s="1"/>
  <c r="E496" i="1"/>
  <c r="C496" i="1"/>
  <c r="D496" i="1" s="1"/>
  <c r="E495" i="1"/>
  <c r="C495" i="1"/>
  <c r="D495" i="1" s="1"/>
  <c r="E494" i="1"/>
  <c r="C494" i="1"/>
  <c r="D494" i="1" s="1"/>
  <c r="E493" i="1"/>
  <c r="C493" i="1"/>
  <c r="D493" i="1" s="1"/>
  <c r="E492" i="1"/>
  <c r="C492" i="1"/>
  <c r="D492" i="1" s="1"/>
  <c r="E491" i="1"/>
  <c r="C491" i="1"/>
  <c r="D491" i="1" s="1"/>
  <c r="E490" i="1"/>
  <c r="C490" i="1"/>
  <c r="D490" i="1" s="1"/>
  <c r="E489" i="1"/>
  <c r="C489" i="1"/>
  <c r="D489" i="1" s="1"/>
  <c r="E488" i="1"/>
  <c r="C488" i="1"/>
  <c r="D488" i="1" s="1"/>
  <c r="E487" i="1"/>
  <c r="C487" i="1"/>
  <c r="D487" i="1" s="1"/>
  <c r="X51" i="4"/>
  <c r="Z51" i="4" s="1"/>
  <c r="Y51" i="4"/>
  <c r="X52" i="4"/>
  <c r="Y52" i="4"/>
  <c r="C465" i="2"/>
  <c r="D465" i="2" s="1"/>
  <c r="E465" i="2"/>
  <c r="C466" i="2"/>
  <c r="D466" i="2" s="1"/>
  <c r="E466" i="2"/>
  <c r="C467" i="2"/>
  <c r="D467" i="2" s="1"/>
  <c r="E467" i="2"/>
  <c r="C468" i="2"/>
  <c r="D468" i="2" s="1"/>
  <c r="E468" i="2"/>
  <c r="C469" i="2"/>
  <c r="D469" i="2" s="1"/>
  <c r="E469" i="2"/>
  <c r="C470" i="2"/>
  <c r="D470" i="2" s="1"/>
  <c r="E470" i="2"/>
  <c r="C471" i="2"/>
  <c r="D471" i="2" s="1"/>
  <c r="E471" i="2"/>
  <c r="C472" i="2"/>
  <c r="D472" i="2" s="1"/>
  <c r="E472" i="2"/>
  <c r="C473" i="2"/>
  <c r="D473" i="2" s="1"/>
  <c r="E473" i="2"/>
  <c r="C474" i="2"/>
  <c r="D474" i="2" s="1"/>
  <c r="E474" i="2"/>
  <c r="C475" i="2"/>
  <c r="D475" i="2" s="1"/>
  <c r="E475" i="2"/>
  <c r="C476" i="2"/>
  <c r="D476" i="2" s="1"/>
  <c r="E476" i="2"/>
  <c r="C477" i="2"/>
  <c r="D477" i="2" s="1"/>
  <c r="E477" i="2"/>
  <c r="E464" i="2"/>
  <c r="E486" i="1"/>
  <c r="C486" i="1"/>
  <c r="D486" i="1" s="1"/>
  <c r="E485" i="1"/>
  <c r="C485" i="1"/>
  <c r="D485" i="1" s="1"/>
  <c r="E484" i="1"/>
  <c r="C484" i="1"/>
  <c r="D484" i="1" s="1"/>
  <c r="E483" i="1"/>
  <c r="C483" i="1"/>
  <c r="D483" i="1" s="1"/>
  <c r="E482" i="1"/>
  <c r="C482" i="1"/>
  <c r="D482" i="1" s="1"/>
  <c r="E481" i="1"/>
  <c r="C481" i="1"/>
  <c r="D481" i="1" s="1"/>
  <c r="E480" i="1"/>
  <c r="C480" i="1"/>
  <c r="D480" i="1" s="1"/>
  <c r="E479" i="1"/>
  <c r="C479" i="1"/>
  <c r="D479" i="1" s="1"/>
  <c r="E478" i="1"/>
  <c r="C478" i="1"/>
  <c r="D478" i="1" s="1"/>
  <c r="E477" i="1"/>
  <c r="C477" i="1"/>
  <c r="D477" i="1" s="1"/>
  <c r="E476" i="1"/>
  <c r="C476" i="1"/>
  <c r="D476" i="1" s="1"/>
  <c r="E475" i="1"/>
  <c r="C475" i="1"/>
  <c r="D475" i="1" s="1"/>
  <c r="E474" i="1"/>
  <c r="C474" i="1"/>
  <c r="D474" i="1" s="1"/>
  <c r="C316" i="2"/>
  <c r="D316" i="2" s="1"/>
  <c r="E316" i="2"/>
  <c r="C317" i="2"/>
  <c r="D317" i="2" s="1"/>
  <c r="E317" i="2"/>
  <c r="E326" i="1"/>
  <c r="C326" i="1"/>
  <c r="D326" i="1" s="1"/>
  <c r="E325" i="1"/>
  <c r="C325" i="1"/>
  <c r="D325" i="1" s="1"/>
  <c r="C450" i="2"/>
  <c r="D450" i="2" s="1"/>
  <c r="E450" i="2"/>
  <c r="C451" i="2"/>
  <c r="D451" i="2" s="1"/>
  <c r="E451" i="2"/>
  <c r="C452" i="2"/>
  <c r="D452" i="2" s="1"/>
  <c r="E452" i="2"/>
  <c r="C453" i="2"/>
  <c r="D453" i="2" s="1"/>
  <c r="E453" i="2"/>
  <c r="C454" i="2"/>
  <c r="D454" i="2" s="1"/>
  <c r="E454" i="2"/>
  <c r="C455" i="2"/>
  <c r="D455" i="2" s="1"/>
  <c r="E455" i="2"/>
  <c r="C456" i="2"/>
  <c r="D456" i="2" s="1"/>
  <c r="E456" i="2"/>
  <c r="C457" i="2"/>
  <c r="D457" i="2" s="1"/>
  <c r="E457" i="2"/>
  <c r="C458" i="2"/>
  <c r="D458" i="2" s="1"/>
  <c r="E458" i="2"/>
  <c r="C459" i="2"/>
  <c r="D459" i="2" s="1"/>
  <c r="E459" i="2"/>
  <c r="C460" i="2"/>
  <c r="D460" i="2" s="1"/>
  <c r="E460" i="2"/>
  <c r="C461" i="2"/>
  <c r="D461" i="2" s="1"/>
  <c r="E461" i="2"/>
  <c r="C462" i="2"/>
  <c r="D462" i="2" s="1"/>
  <c r="E462" i="2"/>
  <c r="C463" i="2"/>
  <c r="D463" i="2" s="1"/>
  <c r="E463" i="2"/>
  <c r="C464" i="2"/>
  <c r="D464" i="2" s="1"/>
  <c r="E473" i="1"/>
  <c r="C473" i="1"/>
  <c r="D473" i="1" s="1"/>
  <c r="E472" i="1"/>
  <c r="C472" i="1"/>
  <c r="D472" i="1" s="1"/>
  <c r="E471" i="1"/>
  <c r="C471" i="1"/>
  <c r="D471" i="1" s="1"/>
  <c r="E470" i="1"/>
  <c r="C470" i="1"/>
  <c r="D470" i="1" s="1"/>
  <c r="E469" i="1"/>
  <c r="C469" i="1"/>
  <c r="D469" i="1" s="1"/>
  <c r="E468" i="1"/>
  <c r="C468" i="1"/>
  <c r="D468" i="1" s="1"/>
  <c r="E467" i="1"/>
  <c r="C467" i="1"/>
  <c r="D467" i="1" s="1"/>
  <c r="E466" i="1"/>
  <c r="C466" i="1"/>
  <c r="D466" i="1" s="1"/>
  <c r="E465" i="1"/>
  <c r="C465" i="1"/>
  <c r="D465" i="1" s="1"/>
  <c r="E464" i="1"/>
  <c r="C464" i="1"/>
  <c r="D464" i="1" s="1"/>
  <c r="E463" i="1"/>
  <c r="C463" i="1"/>
  <c r="D463" i="1" s="1"/>
  <c r="E462" i="1"/>
  <c r="C462" i="1"/>
  <c r="D462" i="1" s="1"/>
  <c r="E461" i="1"/>
  <c r="C461" i="1"/>
  <c r="D461" i="1" s="1"/>
  <c r="E460" i="1"/>
  <c r="C460" i="1"/>
  <c r="D460" i="1" s="1"/>
  <c r="E459" i="1"/>
  <c r="C459" i="1"/>
  <c r="D459" i="1" s="1"/>
  <c r="U50" i="4"/>
  <c r="X50" i="4"/>
  <c r="Z50" i="4" s="1"/>
  <c r="Y50" i="4"/>
  <c r="C443" i="2"/>
  <c r="D443" i="2" s="1"/>
  <c r="E443" i="2"/>
  <c r="C444" i="2"/>
  <c r="D444" i="2" s="1"/>
  <c r="E444" i="2"/>
  <c r="C445" i="2"/>
  <c r="D445" i="2" s="1"/>
  <c r="E445" i="2"/>
  <c r="C446" i="2"/>
  <c r="D446" i="2" s="1"/>
  <c r="E446" i="2"/>
  <c r="C447" i="2"/>
  <c r="D447" i="2" s="1"/>
  <c r="E447" i="2"/>
  <c r="C448" i="2"/>
  <c r="D448" i="2" s="1"/>
  <c r="E448" i="2"/>
  <c r="C449" i="2"/>
  <c r="D449" i="2" s="1"/>
  <c r="E449" i="2"/>
  <c r="E458" i="1"/>
  <c r="C458" i="1"/>
  <c r="D458" i="1" s="1"/>
  <c r="E457" i="1"/>
  <c r="C457" i="1"/>
  <c r="D457" i="1" s="1"/>
  <c r="E456" i="1"/>
  <c r="C456" i="1"/>
  <c r="D456" i="1" s="1"/>
  <c r="E455" i="1"/>
  <c r="C455" i="1"/>
  <c r="D455" i="1" s="1"/>
  <c r="E454" i="1"/>
  <c r="C454" i="1"/>
  <c r="D454" i="1" s="1"/>
  <c r="E453" i="1"/>
  <c r="C453" i="1"/>
  <c r="D453" i="1" s="1"/>
  <c r="E452" i="1"/>
  <c r="C452" i="1"/>
  <c r="D452" i="1" s="1"/>
  <c r="U47" i="4"/>
  <c r="X47" i="4"/>
  <c r="Y47" i="4"/>
  <c r="U48" i="4"/>
  <c r="X48" i="4"/>
  <c r="Y48" i="4"/>
  <c r="Z48" i="4" s="1"/>
  <c r="U49" i="4"/>
  <c r="X49" i="4"/>
  <c r="Y49" i="4"/>
  <c r="E442" i="2"/>
  <c r="C442" i="2"/>
  <c r="D442" i="2" s="1"/>
  <c r="E441" i="2"/>
  <c r="C441" i="2"/>
  <c r="D441" i="2" s="1"/>
  <c r="E440" i="2"/>
  <c r="C440" i="2"/>
  <c r="D440" i="2" s="1"/>
  <c r="E439" i="2"/>
  <c r="C439" i="2"/>
  <c r="D439" i="2" s="1"/>
  <c r="E438" i="2"/>
  <c r="C438" i="2"/>
  <c r="D438" i="2" s="1"/>
  <c r="E437" i="2"/>
  <c r="C437" i="2"/>
  <c r="D437" i="2" s="1"/>
  <c r="E436" i="2"/>
  <c r="C436" i="2"/>
  <c r="D436" i="2" s="1"/>
  <c r="E435" i="2"/>
  <c r="C435" i="2"/>
  <c r="D435" i="2" s="1"/>
  <c r="E434" i="2"/>
  <c r="C434" i="2"/>
  <c r="D434" i="2" s="1"/>
  <c r="E451" i="1"/>
  <c r="C451" i="1"/>
  <c r="D451" i="1" s="1"/>
  <c r="E450" i="1"/>
  <c r="C450" i="1"/>
  <c r="D450" i="1" s="1"/>
  <c r="E449" i="1"/>
  <c r="C449" i="1"/>
  <c r="D449" i="1" s="1"/>
  <c r="E448" i="1"/>
  <c r="C448" i="1"/>
  <c r="D448" i="1" s="1"/>
  <c r="E447" i="1"/>
  <c r="C447" i="1"/>
  <c r="D447" i="1" s="1"/>
  <c r="E446" i="1"/>
  <c r="C446" i="1"/>
  <c r="D446" i="1" s="1"/>
  <c r="C420" i="2"/>
  <c r="D420" i="2" s="1"/>
  <c r="E420" i="2"/>
  <c r="C421" i="2"/>
  <c r="D421" i="2" s="1"/>
  <c r="E421" i="2"/>
  <c r="C422" i="2"/>
  <c r="D422" i="2" s="1"/>
  <c r="E422" i="2"/>
  <c r="C423" i="2"/>
  <c r="D423" i="2" s="1"/>
  <c r="E423" i="2"/>
  <c r="C424" i="2"/>
  <c r="D424" i="2" s="1"/>
  <c r="E424" i="2"/>
  <c r="C425" i="2"/>
  <c r="D425" i="2" s="1"/>
  <c r="E425" i="2"/>
  <c r="C426" i="2"/>
  <c r="D426" i="2" s="1"/>
  <c r="E426" i="2"/>
  <c r="C427" i="2"/>
  <c r="D427" i="2" s="1"/>
  <c r="E427" i="2"/>
  <c r="C428" i="2"/>
  <c r="D428" i="2" s="1"/>
  <c r="E428" i="2"/>
  <c r="C429" i="2"/>
  <c r="D429" i="2" s="1"/>
  <c r="E429" i="2"/>
  <c r="C430" i="2"/>
  <c r="D430" i="2" s="1"/>
  <c r="E430" i="2"/>
  <c r="C431" i="2"/>
  <c r="D431" i="2" s="1"/>
  <c r="E431" i="2"/>
  <c r="C432" i="2"/>
  <c r="D432" i="2" s="1"/>
  <c r="E432" i="2"/>
  <c r="C433" i="2"/>
  <c r="D433" i="2" s="1"/>
  <c r="E433" i="2"/>
  <c r="C445" i="1"/>
  <c r="D445" i="1" s="1"/>
  <c r="E445" i="1"/>
  <c r="C429" i="1"/>
  <c r="D429" i="1" s="1"/>
  <c r="E429" i="1"/>
  <c r="C430" i="1"/>
  <c r="D430" i="1" s="1"/>
  <c r="E430" i="1"/>
  <c r="C431" i="1"/>
  <c r="D431" i="1" s="1"/>
  <c r="E431" i="1"/>
  <c r="C432" i="1"/>
  <c r="D432" i="1" s="1"/>
  <c r="E432" i="1"/>
  <c r="C433" i="1"/>
  <c r="D433" i="1" s="1"/>
  <c r="E433" i="1"/>
  <c r="C434" i="1"/>
  <c r="D434" i="1" s="1"/>
  <c r="E434" i="1"/>
  <c r="C435" i="1"/>
  <c r="D435" i="1" s="1"/>
  <c r="E435" i="1"/>
  <c r="C436" i="1"/>
  <c r="D436" i="1" s="1"/>
  <c r="E436" i="1"/>
  <c r="C437" i="1"/>
  <c r="D437" i="1" s="1"/>
  <c r="E437" i="1"/>
  <c r="C438" i="1"/>
  <c r="D438" i="1" s="1"/>
  <c r="E438" i="1"/>
  <c r="C439" i="1"/>
  <c r="D439" i="1" s="1"/>
  <c r="E439" i="1"/>
  <c r="C440" i="1"/>
  <c r="D440" i="1" s="1"/>
  <c r="E440" i="1"/>
  <c r="C441" i="1"/>
  <c r="D441" i="1"/>
  <c r="E441" i="1"/>
  <c r="C442" i="1"/>
  <c r="D442" i="1" s="1"/>
  <c r="E442" i="1"/>
  <c r="C443" i="1"/>
  <c r="D443" i="1" s="1"/>
  <c r="E443" i="1"/>
  <c r="C444" i="1"/>
  <c r="D444" i="1" s="1"/>
  <c r="E444" i="1"/>
  <c r="U51" i="4"/>
  <c r="U52" i="4"/>
  <c r="U54" i="4"/>
  <c r="U55" i="4"/>
  <c r="U56" i="4"/>
  <c r="E419" i="2"/>
  <c r="C419" i="2"/>
  <c r="D419" i="2" s="1"/>
  <c r="E418" i="2"/>
  <c r="C418" i="2"/>
  <c r="D418" i="2" s="1"/>
  <c r="E417" i="2"/>
  <c r="C417" i="2"/>
  <c r="D417" i="2" s="1"/>
  <c r="E416" i="2"/>
  <c r="C416" i="2"/>
  <c r="D416" i="2" s="1"/>
  <c r="E415" i="2"/>
  <c r="C415" i="2"/>
  <c r="D415" i="2" s="1"/>
  <c r="E414" i="2"/>
  <c r="C414" i="2"/>
  <c r="D414" i="2" s="1"/>
  <c r="E413" i="2"/>
  <c r="C413" i="2"/>
  <c r="D413" i="2" s="1"/>
  <c r="E412" i="2"/>
  <c r="C412" i="2"/>
  <c r="D412" i="2" s="1"/>
  <c r="E411" i="2"/>
  <c r="C411" i="2"/>
  <c r="D411" i="2" s="1"/>
  <c r="E410" i="2"/>
  <c r="C410" i="2"/>
  <c r="D410" i="2" s="1"/>
  <c r="E409" i="2"/>
  <c r="C409" i="2"/>
  <c r="D409" i="2" s="1"/>
  <c r="E408" i="2"/>
  <c r="C408" i="2"/>
  <c r="D408" i="2" s="1"/>
  <c r="E407" i="2"/>
  <c r="C407" i="2"/>
  <c r="D407" i="2" s="1"/>
  <c r="E406" i="2"/>
  <c r="C406" i="2"/>
  <c r="D406" i="2" s="1"/>
  <c r="E405" i="2"/>
  <c r="C405" i="2"/>
  <c r="D405" i="2" s="1"/>
  <c r="E428" i="1"/>
  <c r="C428" i="1"/>
  <c r="D428" i="1" s="1"/>
  <c r="E427" i="1"/>
  <c r="C427" i="1"/>
  <c r="D427" i="1" s="1"/>
  <c r="E426" i="1"/>
  <c r="C426" i="1"/>
  <c r="D426" i="1" s="1"/>
  <c r="E425" i="1"/>
  <c r="C425" i="1"/>
  <c r="D425" i="1" s="1"/>
  <c r="E424" i="1"/>
  <c r="C424" i="1"/>
  <c r="D424" i="1" s="1"/>
  <c r="E423" i="1"/>
  <c r="C423" i="1"/>
  <c r="D423" i="1" s="1"/>
  <c r="E422" i="1"/>
  <c r="C422" i="1"/>
  <c r="D422" i="1" s="1"/>
  <c r="E421" i="1"/>
  <c r="C421" i="1"/>
  <c r="D421" i="1" s="1"/>
  <c r="E420" i="1"/>
  <c r="C420" i="1"/>
  <c r="D420" i="1" s="1"/>
  <c r="E419" i="1"/>
  <c r="C419" i="1"/>
  <c r="D419" i="1" s="1"/>
  <c r="E418" i="1"/>
  <c r="C418" i="1"/>
  <c r="D418" i="1" s="1"/>
  <c r="E417" i="1"/>
  <c r="C417" i="1"/>
  <c r="D417" i="1" s="1"/>
  <c r="E416" i="1"/>
  <c r="C416" i="1"/>
  <c r="D416" i="1" s="1"/>
  <c r="C404" i="2"/>
  <c r="D404" i="2" s="1"/>
  <c r="C403" i="2"/>
  <c r="D403" i="2" s="1"/>
  <c r="C402" i="2"/>
  <c r="D402" i="2" s="1"/>
  <c r="C401" i="2"/>
  <c r="D401" i="2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415" i="1"/>
  <c r="C415" i="1"/>
  <c r="D415" i="1" s="1"/>
  <c r="E414" i="1"/>
  <c r="C414" i="1"/>
  <c r="D414" i="1" s="1"/>
  <c r="E413" i="1"/>
  <c r="C413" i="1"/>
  <c r="D413" i="1" s="1"/>
  <c r="E412" i="1"/>
  <c r="C412" i="1"/>
  <c r="D412" i="1" s="1"/>
  <c r="E411" i="1"/>
  <c r="C411" i="1"/>
  <c r="D411" i="1" s="1"/>
  <c r="E410" i="1"/>
  <c r="C410" i="1"/>
  <c r="D410" i="1" s="1"/>
  <c r="E409" i="1"/>
  <c r="C409" i="1"/>
  <c r="D409" i="1" s="1"/>
  <c r="E408" i="1"/>
  <c r="C408" i="1"/>
  <c r="D408" i="1" s="1"/>
  <c r="E407" i="1"/>
  <c r="C407" i="1"/>
  <c r="D407" i="1" s="1"/>
  <c r="E406" i="1"/>
  <c r="C406" i="1"/>
  <c r="D406" i="1" s="1"/>
  <c r="E405" i="1"/>
  <c r="C405" i="1"/>
  <c r="D405" i="1" s="1"/>
  <c r="E404" i="1"/>
  <c r="C404" i="1"/>
  <c r="D404" i="1" s="1"/>
  <c r="E403" i="1"/>
  <c r="C403" i="1"/>
  <c r="D403" i="1" s="1"/>
  <c r="E402" i="1"/>
  <c r="C402" i="1"/>
  <c r="D402" i="1" s="1"/>
  <c r="E401" i="1"/>
  <c r="C401" i="1"/>
  <c r="D401" i="1" s="1"/>
  <c r="E400" i="1"/>
  <c r="C400" i="1"/>
  <c r="D400" i="1" s="1"/>
  <c r="E399" i="1"/>
  <c r="C399" i="1"/>
  <c r="D399" i="1" s="1"/>
  <c r="E398" i="1"/>
  <c r="C398" i="1"/>
  <c r="D398" i="1" s="1"/>
  <c r="E397" i="1"/>
  <c r="C397" i="1"/>
  <c r="D397" i="1" s="1"/>
  <c r="E396" i="1"/>
  <c r="C396" i="1"/>
  <c r="D396" i="1" s="1"/>
  <c r="E395" i="1"/>
  <c r="C395" i="1"/>
  <c r="D395" i="1" s="1"/>
  <c r="E385" i="2"/>
  <c r="E384" i="2"/>
  <c r="E383" i="2"/>
  <c r="E382" i="2"/>
  <c r="E381" i="2"/>
  <c r="E380" i="2"/>
  <c r="E379" i="2"/>
  <c r="E394" i="1"/>
  <c r="C394" i="1"/>
  <c r="D394" i="1" s="1"/>
  <c r="E393" i="1"/>
  <c r="C393" i="1"/>
  <c r="D393" i="1" s="1"/>
  <c r="E392" i="1"/>
  <c r="C392" i="1"/>
  <c r="D392" i="1" s="1"/>
  <c r="E391" i="1"/>
  <c r="C391" i="1"/>
  <c r="D391" i="1" s="1"/>
  <c r="E390" i="1"/>
  <c r="C390" i="1"/>
  <c r="D390" i="1" s="1"/>
  <c r="E389" i="1"/>
  <c r="C389" i="1"/>
  <c r="D389" i="1" s="1"/>
  <c r="E388" i="1"/>
  <c r="C388" i="1"/>
  <c r="D388" i="1" s="1"/>
  <c r="U46" i="4"/>
  <c r="X46" i="4"/>
  <c r="Y46" i="4"/>
  <c r="U45" i="4"/>
  <c r="X45" i="4"/>
  <c r="Y45" i="4"/>
  <c r="E378" i="2"/>
  <c r="E377" i="2"/>
  <c r="E376" i="2"/>
  <c r="E375" i="2"/>
  <c r="E374" i="2"/>
  <c r="E387" i="1"/>
  <c r="C387" i="1"/>
  <c r="D387" i="1" s="1"/>
  <c r="E386" i="1"/>
  <c r="C386" i="1"/>
  <c r="D386" i="1" s="1"/>
  <c r="E385" i="1"/>
  <c r="C385" i="1"/>
  <c r="D385" i="1" s="1"/>
  <c r="E384" i="1"/>
  <c r="C384" i="1"/>
  <c r="D384" i="1" s="1"/>
  <c r="E383" i="1"/>
  <c r="C383" i="1"/>
  <c r="D383" i="1" s="1"/>
  <c r="N373" i="2"/>
  <c r="R373" i="2" s="1"/>
  <c r="V373" i="2" s="1"/>
  <c r="Z373" i="2" s="1"/>
  <c r="AD373" i="2" s="1"/>
  <c r="AH373" i="2" s="1"/>
  <c r="AL373" i="2" s="1"/>
  <c r="AP373" i="2" s="1"/>
  <c r="AT373" i="2" s="1"/>
  <c r="AX373" i="2" s="1"/>
  <c r="BB373" i="2" s="1"/>
  <c r="BF373" i="2" s="1"/>
  <c r="E373" i="2"/>
  <c r="N372" i="2"/>
  <c r="R372" i="2" s="1"/>
  <c r="V372" i="2" s="1"/>
  <c r="Z372" i="2" s="1"/>
  <c r="AD372" i="2" s="1"/>
  <c r="AH372" i="2" s="1"/>
  <c r="AL372" i="2" s="1"/>
  <c r="AP372" i="2" s="1"/>
  <c r="AT372" i="2" s="1"/>
  <c r="AX372" i="2" s="1"/>
  <c r="BB372" i="2" s="1"/>
  <c r="BF372" i="2" s="1"/>
  <c r="E372" i="2"/>
  <c r="E382" i="1"/>
  <c r="C382" i="1"/>
  <c r="D382" i="1" s="1"/>
  <c r="E381" i="1"/>
  <c r="C381" i="1"/>
  <c r="D381" i="1" s="1"/>
  <c r="X44" i="4"/>
  <c r="Y44" i="4"/>
  <c r="E371" i="2"/>
  <c r="E370" i="2"/>
  <c r="E369" i="2"/>
  <c r="E368" i="2"/>
  <c r="E380" i="1"/>
  <c r="C380" i="1"/>
  <c r="D380" i="1" s="1"/>
  <c r="E379" i="1"/>
  <c r="C379" i="1"/>
  <c r="D379" i="1" s="1"/>
  <c r="E378" i="1"/>
  <c r="C378" i="1"/>
  <c r="D378" i="1" s="1"/>
  <c r="E377" i="1"/>
  <c r="C377" i="1"/>
  <c r="D377" i="1" s="1"/>
  <c r="X43" i="4"/>
  <c r="Y43" i="4"/>
  <c r="Z43" i="4" s="1"/>
  <c r="E367" i="2"/>
  <c r="E366" i="2"/>
  <c r="E365" i="2"/>
  <c r="E364" i="2"/>
  <c r="E363" i="2"/>
  <c r="E362" i="2"/>
  <c r="E361" i="2"/>
  <c r="E360" i="2"/>
  <c r="E359" i="2"/>
  <c r="E358" i="2"/>
  <c r="E357" i="2"/>
  <c r="E355" i="2"/>
  <c r="E356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C326" i="2"/>
  <c r="D326" i="2" s="1"/>
  <c r="E325" i="2"/>
  <c r="C325" i="2"/>
  <c r="D325" i="2" s="1"/>
  <c r="E324" i="2"/>
  <c r="C324" i="2"/>
  <c r="D324" i="2" s="1"/>
  <c r="E323" i="2"/>
  <c r="C323" i="2"/>
  <c r="D323" i="2" s="1"/>
  <c r="E322" i="2"/>
  <c r="C322" i="2"/>
  <c r="D322" i="2" s="1"/>
  <c r="E321" i="2"/>
  <c r="C321" i="2"/>
  <c r="D321" i="2" s="1"/>
  <c r="E320" i="2"/>
  <c r="C320" i="2"/>
  <c r="D320" i="2" s="1"/>
  <c r="E319" i="2"/>
  <c r="C319" i="2"/>
  <c r="D319" i="2" s="1"/>
  <c r="E318" i="2"/>
  <c r="C318" i="2"/>
  <c r="D318" i="2" s="1"/>
  <c r="E315" i="2"/>
  <c r="C315" i="2"/>
  <c r="D315" i="2" s="1"/>
  <c r="E314" i="2"/>
  <c r="C314" i="2"/>
  <c r="D314" i="2" s="1"/>
  <c r="E313" i="2"/>
  <c r="C313" i="2"/>
  <c r="D313" i="2" s="1"/>
  <c r="E312" i="2"/>
  <c r="C312" i="2"/>
  <c r="D312" i="2" s="1"/>
  <c r="E311" i="2"/>
  <c r="C311" i="2"/>
  <c r="D311" i="2" s="1"/>
  <c r="E310" i="2"/>
  <c r="C310" i="2"/>
  <c r="D310" i="2" s="1"/>
  <c r="E309" i="2"/>
  <c r="C309" i="2"/>
  <c r="D309" i="2" s="1"/>
  <c r="E308" i="2"/>
  <c r="C308" i="2"/>
  <c r="D308" i="2" s="1"/>
  <c r="E307" i="2"/>
  <c r="C307" i="2"/>
  <c r="D307" i="2" s="1"/>
  <c r="E306" i="2"/>
  <c r="C306" i="2"/>
  <c r="D306" i="2" s="1"/>
  <c r="E305" i="2"/>
  <c r="C305" i="2"/>
  <c r="D305" i="2" s="1"/>
  <c r="E304" i="2"/>
  <c r="C304" i="2"/>
  <c r="D304" i="2" s="1"/>
  <c r="E303" i="2"/>
  <c r="C303" i="2"/>
  <c r="D303" i="2" s="1"/>
  <c r="E302" i="2"/>
  <c r="C302" i="2"/>
  <c r="D302" i="2" s="1"/>
  <c r="E301" i="2"/>
  <c r="C301" i="2"/>
  <c r="D301" i="2" s="1"/>
  <c r="E300" i="2"/>
  <c r="C300" i="2"/>
  <c r="D300" i="2" s="1"/>
  <c r="E299" i="2"/>
  <c r="C299" i="2"/>
  <c r="D299" i="2" s="1"/>
  <c r="E298" i="2"/>
  <c r="C298" i="2"/>
  <c r="D298" i="2" s="1"/>
  <c r="E297" i="2"/>
  <c r="C297" i="2"/>
  <c r="D297" i="2" s="1"/>
  <c r="E296" i="2"/>
  <c r="C296" i="2"/>
  <c r="D296" i="2" s="1"/>
  <c r="E295" i="2"/>
  <c r="C295" i="2"/>
  <c r="D295" i="2" s="1"/>
  <c r="E294" i="2"/>
  <c r="C294" i="2"/>
  <c r="D294" i="2" s="1"/>
  <c r="E293" i="2"/>
  <c r="C293" i="2"/>
  <c r="D293" i="2" s="1"/>
  <c r="E292" i="2"/>
  <c r="C292" i="2"/>
  <c r="D292" i="2" s="1"/>
  <c r="E291" i="2"/>
  <c r="C291" i="2"/>
  <c r="D291" i="2" s="1"/>
  <c r="E290" i="2"/>
  <c r="C290" i="2"/>
  <c r="D290" i="2" s="1"/>
  <c r="E289" i="2"/>
  <c r="C289" i="2"/>
  <c r="D289" i="2" s="1"/>
  <c r="E288" i="2"/>
  <c r="C288" i="2"/>
  <c r="D288" i="2" s="1"/>
  <c r="E287" i="2"/>
  <c r="C287" i="2"/>
  <c r="D287" i="2" s="1"/>
  <c r="E286" i="2"/>
  <c r="C286" i="2"/>
  <c r="D286" i="2" s="1"/>
  <c r="E285" i="2"/>
  <c r="C285" i="2"/>
  <c r="D285" i="2" s="1"/>
  <c r="E284" i="2"/>
  <c r="C284" i="2"/>
  <c r="D284" i="2" s="1"/>
  <c r="E283" i="2"/>
  <c r="C283" i="2"/>
  <c r="D283" i="2" s="1"/>
  <c r="E282" i="2"/>
  <c r="C282" i="2"/>
  <c r="D282" i="2" s="1"/>
  <c r="E281" i="2"/>
  <c r="C281" i="2"/>
  <c r="D281" i="2" s="1"/>
  <c r="E280" i="2"/>
  <c r="C280" i="2"/>
  <c r="D280" i="2" s="1"/>
  <c r="E279" i="2"/>
  <c r="C279" i="2"/>
  <c r="D279" i="2" s="1"/>
  <c r="E278" i="2"/>
  <c r="C278" i="2"/>
  <c r="D278" i="2" s="1"/>
  <c r="E277" i="2"/>
  <c r="C277" i="2"/>
  <c r="D277" i="2" s="1"/>
  <c r="E276" i="2"/>
  <c r="C276" i="2"/>
  <c r="D276" i="2" s="1"/>
  <c r="E275" i="2"/>
  <c r="C275" i="2"/>
  <c r="D275" i="2" s="1"/>
  <c r="E274" i="2"/>
  <c r="C274" i="2"/>
  <c r="D274" i="2" s="1"/>
  <c r="E273" i="2"/>
  <c r="C273" i="2"/>
  <c r="D273" i="2" s="1"/>
  <c r="E272" i="2"/>
  <c r="C272" i="2"/>
  <c r="D272" i="2" s="1"/>
  <c r="E271" i="2"/>
  <c r="C271" i="2"/>
  <c r="D271" i="2" s="1"/>
  <c r="E270" i="2"/>
  <c r="C270" i="2"/>
  <c r="D270" i="2" s="1"/>
  <c r="E269" i="2"/>
  <c r="C269" i="2"/>
  <c r="D269" i="2" s="1"/>
  <c r="E268" i="2"/>
  <c r="C268" i="2"/>
  <c r="D268" i="2" s="1"/>
  <c r="E267" i="2"/>
  <c r="C267" i="2"/>
  <c r="D267" i="2" s="1"/>
  <c r="E266" i="2"/>
  <c r="C266" i="2"/>
  <c r="D266" i="2" s="1"/>
  <c r="E265" i="2"/>
  <c r="C265" i="2"/>
  <c r="D265" i="2" s="1"/>
  <c r="G355" i="2"/>
  <c r="E376" i="1"/>
  <c r="C376" i="1"/>
  <c r="D376" i="1" s="1"/>
  <c r="E375" i="1"/>
  <c r="C375" i="1"/>
  <c r="D375" i="1" s="1"/>
  <c r="E374" i="1"/>
  <c r="C374" i="1"/>
  <c r="D374" i="1" s="1"/>
  <c r="E373" i="1"/>
  <c r="C373" i="1"/>
  <c r="D373" i="1" s="1"/>
  <c r="E372" i="1"/>
  <c r="C372" i="1"/>
  <c r="D372" i="1" s="1"/>
  <c r="E371" i="1"/>
  <c r="C371" i="1"/>
  <c r="D371" i="1" s="1"/>
  <c r="E370" i="1"/>
  <c r="C370" i="1"/>
  <c r="D370" i="1" s="1"/>
  <c r="E369" i="1"/>
  <c r="C369" i="1"/>
  <c r="D369" i="1" s="1"/>
  <c r="E368" i="1"/>
  <c r="C368" i="1"/>
  <c r="D368" i="1" s="1"/>
  <c r="E367" i="1"/>
  <c r="C367" i="1"/>
  <c r="D367" i="1" s="1"/>
  <c r="E366" i="1"/>
  <c r="C366" i="1"/>
  <c r="D366" i="1" s="1"/>
  <c r="E365" i="1"/>
  <c r="C365" i="1"/>
  <c r="D365" i="1" s="1"/>
  <c r="E364" i="1"/>
  <c r="C364" i="1"/>
  <c r="D364" i="1" s="1"/>
  <c r="U42" i="4"/>
  <c r="X42" i="4"/>
  <c r="Y42" i="4"/>
  <c r="G341" i="2"/>
  <c r="G339" i="2"/>
  <c r="G342" i="2"/>
  <c r="G343" i="2"/>
  <c r="G344" i="2"/>
  <c r="G345" i="2"/>
  <c r="G346" i="2"/>
  <c r="G347" i="2"/>
  <c r="G348" i="2"/>
  <c r="G349" i="2"/>
  <c r="G350" i="2"/>
  <c r="G351" i="2"/>
  <c r="G353" i="2"/>
  <c r="G354" i="2"/>
  <c r="E363" i="1"/>
  <c r="C363" i="1"/>
  <c r="D363" i="1" s="1"/>
  <c r="E362" i="1"/>
  <c r="C362" i="1"/>
  <c r="D362" i="1" s="1"/>
  <c r="E361" i="1"/>
  <c r="C361" i="1"/>
  <c r="D361" i="1" s="1"/>
  <c r="E360" i="1"/>
  <c r="C360" i="1"/>
  <c r="D360" i="1" s="1"/>
  <c r="E359" i="1"/>
  <c r="C359" i="1"/>
  <c r="D359" i="1" s="1"/>
  <c r="E358" i="1"/>
  <c r="C358" i="1"/>
  <c r="D358" i="1" s="1"/>
  <c r="E357" i="1"/>
  <c r="C357" i="1"/>
  <c r="D357" i="1" s="1"/>
  <c r="E356" i="1"/>
  <c r="C356" i="1"/>
  <c r="D356" i="1" s="1"/>
  <c r="E355" i="1"/>
  <c r="C355" i="1"/>
  <c r="D355" i="1" s="1"/>
  <c r="E354" i="1"/>
  <c r="C354" i="1"/>
  <c r="D354" i="1" s="1"/>
  <c r="E353" i="1"/>
  <c r="C353" i="1"/>
  <c r="D353" i="1" s="1"/>
  <c r="E352" i="1"/>
  <c r="C352" i="1"/>
  <c r="D352" i="1" s="1"/>
  <c r="E351" i="1"/>
  <c r="C351" i="1"/>
  <c r="D351" i="1" s="1"/>
  <c r="E350" i="1"/>
  <c r="C350" i="1"/>
  <c r="D350" i="1" s="1"/>
  <c r="E349" i="1"/>
  <c r="C349" i="1"/>
  <c r="D349" i="1" s="1"/>
  <c r="E348" i="1"/>
  <c r="C348" i="1"/>
  <c r="D348" i="1" s="1"/>
  <c r="U39" i="4"/>
  <c r="X39" i="4"/>
  <c r="Y39" i="4"/>
  <c r="U40" i="4"/>
  <c r="X40" i="4"/>
  <c r="Y40" i="4"/>
  <c r="U41" i="4"/>
  <c r="X41" i="4"/>
  <c r="Y41" i="4"/>
  <c r="Z41" i="4" s="1"/>
  <c r="G338" i="2"/>
  <c r="G337" i="2"/>
  <c r="N338" i="2"/>
  <c r="R338" i="2" s="1"/>
  <c r="V338" i="2" s="1"/>
  <c r="Z338" i="2" s="1"/>
  <c r="AD338" i="2" s="1"/>
  <c r="AL338" i="2"/>
  <c r="AP338" i="2" s="1"/>
  <c r="AT338" i="2" s="1"/>
  <c r="AX338" i="2" s="1"/>
  <c r="BB338" i="2" s="1"/>
  <c r="BF338" i="2" s="1"/>
  <c r="N337" i="2"/>
  <c r="R337" i="2" s="1"/>
  <c r="V337" i="2" s="1"/>
  <c r="Z337" i="2" s="1"/>
  <c r="AD337" i="2" s="1"/>
  <c r="AH337" i="2" s="1"/>
  <c r="AL337" i="2" s="1"/>
  <c r="AP337" i="2" s="1"/>
  <c r="AT337" i="2" s="1"/>
  <c r="AX337" i="2" s="1"/>
  <c r="BB337" i="2" s="1"/>
  <c r="BF337" i="2" s="1"/>
  <c r="N347" i="1"/>
  <c r="R347" i="1"/>
  <c r="V347" i="1" s="1"/>
  <c r="Z347" i="1" s="1"/>
  <c r="AD347" i="1" s="1"/>
  <c r="AH347" i="1" s="1"/>
  <c r="AL347" i="1" s="1"/>
  <c r="AP347" i="1" s="1"/>
  <c r="AT347" i="1" s="1"/>
  <c r="AX347" i="1" s="1"/>
  <c r="BB347" i="1" s="1"/>
  <c r="BF347" i="1" s="1"/>
  <c r="E347" i="1"/>
  <c r="C347" i="1"/>
  <c r="D347" i="1" s="1"/>
  <c r="N346" i="1"/>
  <c r="R346" i="1" s="1"/>
  <c r="V346" i="1" s="1"/>
  <c r="Z346" i="1" s="1"/>
  <c r="AD346" i="1" s="1"/>
  <c r="AH346" i="1" s="1"/>
  <c r="AL346" i="1" s="1"/>
  <c r="AP346" i="1" s="1"/>
  <c r="AT346" i="1" s="1"/>
  <c r="AX346" i="1" s="1"/>
  <c r="BB346" i="1" s="1"/>
  <c r="BF346" i="1" s="1"/>
  <c r="E346" i="1"/>
  <c r="C346" i="1"/>
  <c r="D346" i="1" s="1"/>
  <c r="G336" i="2"/>
  <c r="N336" i="2"/>
  <c r="R336" i="2" s="1"/>
  <c r="V336" i="2" s="1"/>
  <c r="Z336" i="2" s="1"/>
  <c r="AD336" i="2" s="1"/>
  <c r="AH336" i="2" s="1"/>
  <c r="AL336" i="2" s="1"/>
  <c r="AP336" i="2" s="1"/>
  <c r="AT336" i="2" s="1"/>
  <c r="AX336" i="2" s="1"/>
  <c r="BB336" i="2" s="1"/>
  <c r="BF336" i="2" s="1"/>
  <c r="N345" i="1"/>
  <c r="R345" i="1" s="1"/>
  <c r="V345" i="1" s="1"/>
  <c r="Z345" i="1" s="1"/>
  <c r="AD345" i="1" s="1"/>
  <c r="AH345" i="1" s="1"/>
  <c r="AL345" i="1" s="1"/>
  <c r="AP345" i="1" s="1"/>
  <c r="AT345" i="1" s="1"/>
  <c r="AX345" i="1" s="1"/>
  <c r="BB345" i="1" s="1"/>
  <c r="BF345" i="1" s="1"/>
  <c r="E345" i="1"/>
  <c r="C345" i="1"/>
  <c r="D345" i="1" s="1"/>
  <c r="G333" i="2"/>
  <c r="G332" i="2"/>
  <c r="G335" i="2"/>
  <c r="G334" i="2"/>
  <c r="N332" i="2"/>
  <c r="N334" i="2"/>
  <c r="R334" i="2" s="1"/>
  <c r="V334" i="2" s="1"/>
  <c r="Z334" i="2" s="1"/>
  <c r="AD334" i="2" s="1"/>
  <c r="AH334" i="2" s="1"/>
  <c r="AL334" i="2" s="1"/>
  <c r="AP334" i="2" s="1"/>
  <c r="AT334" i="2" s="1"/>
  <c r="AX334" i="2" s="1"/>
  <c r="BB334" i="2" s="1"/>
  <c r="BF334" i="2" s="1"/>
  <c r="E344" i="1"/>
  <c r="C344" i="1"/>
  <c r="D344" i="1" s="1"/>
  <c r="N343" i="1"/>
  <c r="R343" i="1" s="1"/>
  <c r="V343" i="1" s="1"/>
  <c r="Z343" i="1" s="1"/>
  <c r="AD343" i="1" s="1"/>
  <c r="AH343" i="1" s="1"/>
  <c r="AL343" i="1" s="1"/>
  <c r="AP343" i="1" s="1"/>
  <c r="AT343" i="1" s="1"/>
  <c r="AX343" i="1" s="1"/>
  <c r="BB343" i="1" s="1"/>
  <c r="BF343" i="1" s="1"/>
  <c r="E343" i="1"/>
  <c r="C343" i="1"/>
  <c r="D343" i="1" s="1"/>
  <c r="E342" i="1"/>
  <c r="C342" i="1"/>
  <c r="D342" i="1"/>
  <c r="N341" i="1"/>
  <c r="R341" i="1" s="1"/>
  <c r="V341" i="1" s="1"/>
  <c r="Z341" i="1" s="1"/>
  <c r="AD341" i="1" s="1"/>
  <c r="AH341" i="1" s="1"/>
  <c r="AL341" i="1" s="1"/>
  <c r="AP341" i="1" s="1"/>
  <c r="AT341" i="1" s="1"/>
  <c r="AX341" i="1" s="1"/>
  <c r="BB341" i="1" s="1"/>
  <c r="BF341" i="1" s="1"/>
  <c r="E341" i="1"/>
  <c r="C341" i="1"/>
  <c r="D341" i="1" s="1"/>
  <c r="G331" i="2"/>
  <c r="G330" i="2"/>
  <c r="G329" i="2"/>
  <c r="G328" i="2"/>
  <c r="G327" i="2"/>
  <c r="G326" i="2"/>
  <c r="G325" i="2"/>
  <c r="G323" i="2"/>
  <c r="G322" i="2"/>
  <c r="G324" i="2"/>
  <c r="G321" i="2"/>
  <c r="G320" i="2"/>
  <c r="G319" i="2"/>
  <c r="G318" i="2"/>
  <c r="E340" i="1"/>
  <c r="C340" i="1"/>
  <c r="D340" i="1" s="1"/>
  <c r="E339" i="1"/>
  <c r="C339" i="1"/>
  <c r="D339" i="1" s="1"/>
  <c r="E338" i="1"/>
  <c r="C338" i="1"/>
  <c r="D338" i="1" s="1"/>
  <c r="E337" i="1"/>
  <c r="C337" i="1"/>
  <c r="D337" i="1" s="1"/>
  <c r="E336" i="1"/>
  <c r="C336" i="1"/>
  <c r="D336" i="1" s="1"/>
  <c r="E335" i="1"/>
  <c r="C335" i="1"/>
  <c r="D335" i="1" s="1"/>
  <c r="E334" i="1"/>
  <c r="C334" i="1"/>
  <c r="D334" i="1" s="1"/>
  <c r="E333" i="1"/>
  <c r="C333" i="1"/>
  <c r="D333" i="1" s="1"/>
  <c r="E332" i="1"/>
  <c r="C332" i="1"/>
  <c r="D332" i="1" s="1"/>
  <c r="E331" i="1"/>
  <c r="C331" i="1"/>
  <c r="D331" i="1" s="1"/>
  <c r="E330" i="1"/>
  <c r="C330" i="1"/>
  <c r="D330" i="1" s="1"/>
  <c r="E329" i="1"/>
  <c r="C329" i="1"/>
  <c r="D329" i="1" s="1"/>
  <c r="E328" i="1"/>
  <c r="C328" i="1"/>
  <c r="D328" i="1" s="1"/>
  <c r="E327" i="1"/>
  <c r="C327" i="1"/>
  <c r="D327" i="1" s="1"/>
  <c r="E324" i="1"/>
  <c r="C324" i="1"/>
  <c r="D324" i="1" s="1"/>
  <c r="E323" i="1"/>
  <c r="C323" i="1"/>
  <c r="D323" i="1" s="1"/>
  <c r="G313" i="2"/>
  <c r="G312" i="2"/>
  <c r="G311" i="2"/>
  <c r="G310" i="2"/>
  <c r="G309" i="2"/>
  <c r="G308" i="2"/>
  <c r="G307" i="2"/>
  <c r="G306" i="2"/>
  <c r="G305" i="2"/>
  <c r="G304" i="2"/>
  <c r="G301" i="2"/>
  <c r="G303" i="2"/>
  <c r="G302" i="2"/>
  <c r="N322" i="1"/>
  <c r="R322" i="1" s="1"/>
  <c r="E322" i="1"/>
  <c r="C322" i="1"/>
  <c r="D322" i="1" s="1"/>
  <c r="N321" i="1"/>
  <c r="R321" i="1" s="1"/>
  <c r="V321" i="1" s="1"/>
  <c r="Z321" i="1" s="1"/>
  <c r="AD321" i="1" s="1"/>
  <c r="AH321" i="1" s="1"/>
  <c r="AL321" i="1" s="1"/>
  <c r="AP321" i="1" s="1"/>
  <c r="AT321" i="1" s="1"/>
  <c r="AX321" i="1" s="1"/>
  <c r="BB321" i="1" s="1"/>
  <c r="BF321" i="1" s="1"/>
  <c r="E321" i="1"/>
  <c r="C321" i="1"/>
  <c r="D321" i="1" s="1"/>
  <c r="N320" i="1"/>
  <c r="R320" i="1" s="1"/>
  <c r="V320" i="1" s="1"/>
  <c r="Z320" i="1" s="1"/>
  <c r="AD320" i="1" s="1"/>
  <c r="AH320" i="1" s="1"/>
  <c r="AL320" i="1" s="1"/>
  <c r="AP320" i="1" s="1"/>
  <c r="AT320" i="1" s="1"/>
  <c r="AX320" i="1" s="1"/>
  <c r="BB320" i="1" s="1"/>
  <c r="BF320" i="1" s="1"/>
  <c r="E320" i="1"/>
  <c r="C320" i="1"/>
  <c r="D320" i="1" s="1"/>
  <c r="N319" i="1"/>
  <c r="R319" i="1" s="1"/>
  <c r="V319" i="1" s="1"/>
  <c r="Z319" i="1" s="1"/>
  <c r="AD319" i="1" s="1"/>
  <c r="AH319" i="1" s="1"/>
  <c r="AL319" i="1" s="1"/>
  <c r="AP319" i="1" s="1"/>
  <c r="AT319" i="1" s="1"/>
  <c r="AX319" i="1" s="1"/>
  <c r="BB319" i="1" s="1"/>
  <c r="BF319" i="1" s="1"/>
  <c r="E319" i="1"/>
  <c r="C319" i="1"/>
  <c r="D319" i="1" s="1"/>
  <c r="N318" i="1"/>
  <c r="R318" i="1" s="1"/>
  <c r="V318" i="1" s="1"/>
  <c r="Z318" i="1" s="1"/>
  <c r="AD318" i="1" s="1"/>
  <c r="AH318" i="1" s="1"/>
  <c r="AL318" i="1" s="1"/>
  <c r="AP318" i="1" s="1"/>
  <c r="AT318" i="1" s="1"/>
  <c r="E318" i="1"/>
  <c r="C318" i="1"/>
  <c r="D318" i="1" s="1"/>
  <c r="N317" i="1"/>
  <c r="R317" i="1" s="1"/>
  <c r="V317" i="1" s="1"/>
  <c r="Z317" i="1" s="1"/>
  <c r="AD317" i="1" s="1"/>
  <c r="AH317" i="1" s="1"/>
  <c r="AL317" i="1" s="1"/>
  <c r="AP317" i="1" s="1"/>
  <c r="AT317" i="1" s="1"/>
  <c r="AX317" i="1" s="1"/>
  <c r="BB317" i="1" s="1"/>
  <c r="BF317" i="1" s="1"/>
  <c r="E317" i="1"/>
  <c r="C317" i="1"/>
  <c r="D317" i="1" s="1"/>
  <c r="N316" i="1"/>
  <c r="R316" i="1" s="1"/>
  <c r="V316" i="1" s="1"/>
  <c r="Z316" i="1" s="1"/>
  <c r="AD316" i="1" s="1"/>
  <c r="AH316" i="1" s="1"/>
  <c r="AL316" i="1" s="1"/>
  <c r="AP316" i="1" s="1"/>
  <c r="AT316" i="1" s="1"/>
  <c r="AX316" i="1" s="1"/>
  <c r="BB316" i="1" s="1"/>
  <c r="BF316" i="1" s="1"/>
  <c r="E316" i="1"/>
  <c r="C316" i="1"/>
  <c r="D316" i="1" s="1"/>
  <c r="E315" i="1"/>
  <c r="C315" i="1"/>
  <c r="D315" i="1" s="1"/>
  <c r="N314" i="1"/>
  <c r="E314" i="1"/>
  <c r="C314" i="1"/>
  <c r="D314" i="1" s="1"/>
  <c r="N313" i="1"/>
  <c r="R313" i="1" s="1"/>
  <c r="V313" i="1" s="1"/>
  <c r="Z313" i="1" s="1"/>
  <c r="AD313" i="1" s="1"/>
  <c r="AH313" i="1" s="1"/>
  <c r="AL313" i="1" s="1"/>
  <c r="AP313" i="1" s="1"/>
  <c r="AT313" i="1" s="1"/>
  <c r="AX313" i="1" s="1"/>
  <c r="BB313" i="1" s="1"/>
  <c r="BF313" i="1" s="1"/>
  <c r="E313" i="1"/>
  <c r="C313" i="1"/>
  <c r="D313" i="1" s="1"/>
  <c r="N312" i="1"/>
  <c r="R312" i="1" s="1"/>
  <c r="V312" i="1" s="1"/>
  <c r="Z312" i="1" s="1"/>
  <c r="AD312" i="1" s="1"/>
  <c r="AH312" i="1" s="1"/>
  <c r="AL312" i="1" s="1"/>
  <c r="AP312" i="1" s="1"/>
  <c r="AT312" i="1" s="1"/>
  <c r="AX312" i="1" s="1"/>
  <c r="BB312" i="1" s="1"/>
  <c r="BF312" i="1" s="1"/>
  <c r="E312" i="1"/>
  <c r="C312" i="1"/>
  <c r="D312" i="1" s="1"/>
  <c r="N311" i="1"/>
  <c r="R311" i="1" s="1"/>
  <c r="V311" i="1" s="1"/>
  <c r="Z311" i="1" s="1"/>
  <c r="AD311" i="1" s="1"/>
  <c r="AH311" i="1" s="1"/>
  <c r="AL311" i="1" s="1"/>
  <c r="E311" i="1"/>
  <c r="C311" i="1"/>
  <c r="D311" i="1" s="1"/>
  <c r="N310" i="1"/>
  <c r="R310" i="1" s="1"/>
  <c r="V310" i="1" s="1"/>
  <c r="Z310" i="1" s="1"/>
  <c r="AD310" i="1" s="1"/>
  <c r="AH310" i="1" s="1"/>
  <c r="AL310" i="1" s="1"/>
  <c r="AP310" i="1" s="1"/>
  <c r="AT310" i="1" s="1"/>
  <c r="AX310" i="1" s="1"/>
  <c r="BB310" i="1" s="1"/>
  <c r="BF310" i="1" s="1"/>
  <c r="E310" i="1"/>
  <c r="C310" i="1"/>
  <c r="D310" i="1" s="1"/>
  <c r="E309" i="1"/>
  <c r="C309" i="1"/>
  <c r="D309" i="1" s="1"/>
  <c r="E308" i="1"/>
  <c r="C308" i="1"/>
  <c r="D308" i="1"/>
  <c r="E307" i="1"/>
  <c r="C307" i="1"/>
  <c r="D307" i="1" s="1"/>
  <c r="E306" i="1"/>
  <c r="C306" i="1"/>
  <c r="D306" i="1" s="1"/>
  <c r="E305" i="1"/>
  <c r="C305" i="1"/>
  <c r="D305" i="1" s="1"/>
  <c r="E304" i="1"/>
  <c r="C304" i="1"/>
  <c r="D304" i="1"/>
  <c r="E303" i="1"/>
  <c r="C303" i="1"/>
  <c r="D303" i="1" s="1"/>
  <c r="E302" i="1"/>
  <c r="C302" i="1"/>
  <c r="D302" i="1" s="1"/>
  <c r="E301" i="1"/>
  <c r="C301" i="1"/>
  <c r="D301" i="1" s="1"/>
  <c r="E300" i="1"/>
  <c r="C300" i="1"/>
  <c r="D300" i="1"/>
  <c r="E299" i="1"/>
  <c r="C299" i="1"/>
  <c r="D299" i="1" s="1"/>
  <c r="E298" i="1"/>
  <c r="C298" i="1"/>
  <c r="D298" i="1" s="1"/>
  <c r="E297" i="1"/>
  <c r="C297" i="1"/>
  <c r="D297" i="1" s="1"/>
  <c r="U43" i="4"/>
  <c r="U44" i="4"/>
  <c r="U36" i="4"/>
  <c r="X36" i="4"/>
  <c r="Y36" i="4"/>
  <c r="Z36" i="4" s="1"/>
  <c r="U37" i="4"/>
  <c r="X37" i="4"/>
  <c r="Y37" i="4"/>
  <c r="U38" i="4"/>
  <c r="X38" i="4"/>
  <c r="Y38" i="4"/>
  <c r="Z38" i="4" s="1"/>
  <c r="U35" i="4"/>
  <c r="X35" i="4"/>
  <c r="Y35" i="4"/>
  <c r="C296" i="1"/>
  <c r="D296" i="1" s="1"/>
  <c r="E296" i="1"/>
  <c r="E295" i="1"/>
  <c r="C295" i="1"/>
  <c r="D295" i="1" s="1"/>
  <c r="E294" i="1"/>
  <c r="C294" i="1"/>
  <c r="D294" i="1"/>
  <c r="E293" i="1"/>
  <c r="C293" i="1"/>
  <c r="D293" i="1" s="1"/>
  <c r="E292" i="1"/>
  <c r="C292" i="1"/>
  <c r="D292" i="1" s="1"/>
  <c r="E291" i="1"/>
  <c r="C291" i="1"/>
  <c r="D291" i="1" s="1"/>
  <c r="E290" i="1"/>
  <c r="C290" i="1"/>
  <c r="D290" i="1" s="1"/>
  <c r="E289" i="1"/>
  <c r="C289" i="1"/>
  <c r="D289" i="1" s="1"/>
  <c r="E288" i="1"/>
  <c r="C288" i="1"/>
  <c r="D288" i="1" s="1"/>
  <c r="E287" i="1"/>
  <c r="C287" i="1"/>
  <c r="D287" i="1" s="1"/>
  <c r="E286" i="1"/>
  <c r="C286" i="1"/>
  <c r="D286" i="1"/>
  <c r="G276" i="2"/>
  <c r="E285" i="1"/>
  <c r="C285" i="1"/>
  <c r="D285" i="1" s="1"/>
  <c r="E284" i="1"/>
  <c r="C284" i="1"/>
  <c r="D284" i="1" s="1"/>
  <c r="C283" i="1"/>
  <c r="D283" i="1" s="1"/>
  <c r="E283" i="1"/>
  <c r="E282" i="1"/>
  <c r="C282" i="1"/>
  <c r="D282" i="1" s="1"/>
  <c r="E281" i="1"/>
  <c r="C281" i="1"/>
  <c r="D281" i="1" s="1"/>
  <c r="X34" i="4"/>
  <c r="Z34" i="4" s="1"/>
  <c r="Y34" i="4"/>
  <c r="U34" i="4"/>
  <c r="E280" i="1"/>
  <c r="C280" i="1"/>
  <c r="D280" i="1" s="1"/>
  <c r="E279" i="1"/>
  <c r="C279" i="1"/>
  <c r="D279" i="1" s="1"/>
  <c r="E278" i="1"/>
  <c r="C278" i="1"/>
  <c r="D278" i="1" s="1"/>
  <c r="E277" i="1"/>
  <c r="C277" i="1"/>
  <c r="D277" i="1" s="1"/>
  <c r="E276" i="1"/>
  <c r="C276" i="1"/>
  <c r="D276" i="1" s="1"/>
  <c r="E275" i="1"/>
  <c r="C275" i="1"/>
  <c r="D275" i="1" s="1"/>
  <c r="E263" i="2"/>
  <c r="C263" i="2"/>
  <c r="D263" i="2" s="1"/>
  <c r="E262" i="2"/>
  <c r="C262" i="2"/>
  <c r="D262" i="2" s="1"/>
  <c r="E264" i="2"/>
  <c r="C264" i="2"/>
  <c r="D264" i="2" s="1"/>
  <c r="C274" i="1"/>
  <c r="D274" i="1" s="1"/>
  <c r="E274" i="1"/>
  <c r="E273" i="1"/>
  <c r="C273" i="1"/>
  <c r="D273" i="1" s="1"/>
  <c r="E272" i="1"/>
  <c r="C272" i="1"/>
  <c r="D272" i="1" s="1"/>
  <c r="E271" i="1"/>
  <c r="C271" i="1"/>
  <c r="D271" i="1" s="1"/>
  <c r="X33" i="4"/>
  <c r="Y33" i="4"/>
  <c r="U33" i="4"/>
  <c r="E261" i="2"/>
  <c r="C261" i="2"/>
  <c r="D261" i="2" s="1"/>
  <c r="E260" i="2"/>
  <c r="C260" i="2"/>
  <c r="D260" i="2" s="1"/>
  <c r="E270" i="1"/>
  <c r="C270" i="1"/>
  <c r="D270" i="1" s="1"/>
  <c r="E269" i="1"/>
  <c r="C269" i="1"/>
  <c r="D269" i="1" s="1"/>
  <c r="E259" i="2"/>
  <c r="C259" i="2"/>
  <c r="D259" i="2" s="1"/>
  <c r="E258" i="2"/>
  <c r="C258" i="2"/>
  <c r="D258" i="2" s="1"/>
  <c r="E257" i="2"/>
  <c r="C257" i="2"/>
  <c r="D257" i="2" s="1"/>
  <c r="E256" i="2"/>
  <c r="C256" i="2"/>
  <c r="D256" i="2" s="1"/>
  <c r="E255" i="2"/>
  <c r="C255" i="2"/>
  <c r="D255" i="2" s="1"/>
  <c r="E254" i="2"/>
  <c r="C254" i="2"/>
  <c r="D254" i="2" s="1"/>
  <c r="G258" i="2"/>
  <c r="E267" i="1"/>
  <c r="C267" i="1"/>
  <c r="D267" i="1" s="1"/>
  <c r="E268" i="1"/>
  <c r="C268" i="1"/>
  <c r="D268" i="1" s="1"/>
  <c r="G257" i="2"/>
  <c r="E266" i="1"/>
  <c r="C266" i="1"/>
  <c r="D266" i="1" s="1"/>
  <c r="C253" i="2"/>
  <c r="D253" i="2"/>
  <c r="C252" i="2"/>
  <c r="D252" i="2" s="1"/>
  <c r="C251" i="2"/>
  <c r="D251" i="2" s="1"/>
  <c r="C250" i="2"/>
  <c r="D250" i="2" s="1"/>
  <c r="C249" i="2"/>
  <c r="D249" i="2" s="1"/>
  <c r="C248" i="2"/>
  <c r="D248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E253" i="2"/>
  <c r="G255" i="2"/>
  <c r="G254" i="2"/>
  <c r="G253" i="2"/>
  <c r="E265" i="1"/>
  <c r="C265" i="1"/>
  <c r="D265" i="1" s="1"/>
  <c r="E264" i="1"/>
  <c r="C264" i="1"/>
  <c r="D264" i="1" s="1"/>
  <c r="E263" i="1"/>
  <c r="C263" i="1"/>
  <c r="D263" i="1" s="1"/>
  <c r="E262" i="1"/>
  <c r="C262" i="1"/>
  <c r="D262" i="1" s="1"/>
  <c r="E251" i="2"/>
  <c r="G251" i="2"/>
  <c r="C247" i="2"/>
  <c r="D247" i="2" s="1"/>
  <c r="E247" i="2"/>
  <c r="G247" i="2"/>
  <c r="E248" i="2"/>
  <c r="G248" i="2"/>
  <c r="E252" i="2"/>
  <c r="G250" i="2"/>
  <c r="E250" i="2"/>
  <c r="G249" i="2"/>
  <c r="E249" i="2"/>
  <c r="E261" i="1"/>
  <c r="C261" i="1"/>
  <c r="D261" i="1" s="1"/>
  <c r="E260" i="1"/>
  <c r="C260" i="1"/>
  <c r="D260" i="1" s="1"/>
  <c r="E259" i="1"/>
  <c r="C259" i="1"/>
  <c r="D259" i="1" s="1"/>
  <c r="E258" i="1"/>
  <c r="C258" i="1"/>
  <c r="D258" i="1" s="1"/>
  <c r="E257" i="1"/>
  <c r="C257" i="1"/>
  <c r="D257" i="1" s="1"/>
  <c r="E256" i="1"/>
  <c r="C256" i="1"/>
  <c r="D256" i="1" s="1"/>
  <c r="X32" i="4"/>
  <c r="Y32" i="4"/>
  <c r="U32" i="4"/>
  <c r="G246" i="2"/>
  <c r="G245" i="2"/>
  <c r="E246" i="2"/>
  <c r="E245" i="2"/>
  <c r="E255" i="1"/>
  <c r="C255" i="1"/>
  <c r="D255" i="1" s="1"/>
  <c r="E254" i="1"/>
  <c r="C254" i="1"/>
  <c r="D254" i="1" s="1"/>
  <c r="G244" i="2"/>
  <c r="E244" i="2"/>
  <c r="G243" i="2"/>
  <c r="E243" i="2"/>
  <c r="G242" i="2"/>
  <c r="E242" i="2"/>
  <c r="E253" i="1"/>
  <c r="C253" i="1"/>
  <c r="D253" i="1" s="1"/>
  <c r="E252" i="1"/>
  <c r="C252" i="1"/>
  <c r="D252" i="1" s="1"/>
  <c r="E251" i="1"/>
  <c r="C251" i="1"/>
  <c r="D251" i="1" s="1"/>
  <c r="U31" i="4"/>
  <c r="X31" i="4"/>
  <c r="Y31" i="4"/>
  <c r="G241" i="2"/>
  <c r="E241" i="2"/>
  <c r="G240" i="2"/>
  <c r="E240" i="2"/>
  <c r="G239" i="2"/>
  <c r="E239" i="2"/>
  <c r="E250" i="1"/>
  <c r="C250" i="1"/>
  <c r="D250" i="1" s="1"/>
  <c r="E249" i="1"/>
  <c r="C249" i="1"/>
  <c r="D249" i="1" s="1"/>
  <c r="E248" i="1"/>
  <c r="C248" i="1"/>
  <c r="D248" i="1" s="1"/>
  <c r="E238" i="2"/>
  <c r="G238" i="2"/>
  <c r="E247" i="1"/>
  <c r="C247" i="1"/>
  <c r="D247" i="1" s="1"/>
  <c r="X30" i="4"/>
  <c r="Y30" i="4"/>
  <c r="Z30" i="4" s="1"/>
  <c r="U30" i="4"/>
  <c r="G236" i="2"/>
  <c r="G233" i="2"/>
  <c r="G232" i="2"/>
  <c r="G231" i="2"/>
  <c r="G230" i="2"/>
  <c r="G229" i="2"/>
  <c r="G228" i="2"/>
  <c r="E237" i="2"/>
  <c r="E236" i="2"/>
  <c r="E235" i="2"/>
  <c r="E234" i="2"/>
  <c r="E233" i="2"/>
  <c r="E232" i="2"/>
  <c r="E231" i="2"/>
  <c r="E230" i="2"/>
  <c r="E229" i="2"/>
  <c r="E228" i="2"/>
  <c r="C228" i="2"/>
  <c r="D228" i="2" s="1"/>
  <c r="E246" i="1"/>
  <c r="C246" i="1"/>
  <c r="D246" i="1" s="1"/>
  <c r="E245" i="1"/>
  <c r="C245" i="1"/>
  <c r="D245" i="1" s="1"/>
  <c r="E244" i="1"/>
  <c r="C244" i="1"/>
  <c r="D244" i="1" s="1"/>
  <c r="E243" i="1"/>
  <c r="C243" i="1"/>
  <c r="D243" i="1" s="1"/>
  <c r="E242" i="1"/>
  <c r="C242" i="1"/>
  <c r="D242" i="1" s="1"/>
  <c r="E241" i="1"/>
  <c r="C241" i="1"/>
  <c r="D241" i="1" s="1"/>
  <c r="E240" i="1"/>
  <c r="C240" i="1"/>
  <c r="D240" i="1" s="1"/>
  <c r="E239" i="1"/>
  <c r="C239" i="1"/>
  <c r="D239" i="1" s="1"/>
  <c r="E238" i="1"/>
  <c r="C238" i="1"/>
  <c r="D238" i="1" s="1"/>
  <c r="E237" i="1"/>
  <c r="C237" i="1"/>
  <c r="D237" i="1" s="1"/>
  <c r="U29" i="4"/>
  <c r="X29" i="4"/>
  <c r="Y29" i="4"/>
  <c r="G227" i="2"/>
  <c r="E227" i="2"/>
  <c r="C227" i="2"/>
  <c r="D227" i="2" s="1"/>
  <c r="E236" i="1"/>
  <c r="C236" i="1"/>
  <c r="D236" i="1" s="1"/>
  <c r="E226" i="2"/>
  <c r="C226" i="2"/>
  <c r="D226" i="2" s="1"/>
  <c r="G225" i="2"/>
  <c r="E225" i="2"/>
  <c r="C225" i="2"/>
  <c r="D225" i="2" s="1"/>
  <c r="G224" i="2"/>
  <c r="E224" i="2"/>
  <c r="C224" i="2"/>
  <c r="D224" i="2" s="1"/>
  <c r="E235" i="1"/>
  <c r="C235" i="1"/>
  <c r="D235" i="1" s="1"/>
  <c r="E234" i="1"/>
  <c r="C234" i="1"/>
  <c r="D234" i="1" s="1"/>
  <c r="E233" i="1"/>
  <c r="C233" i="1"/>
  <c r="D233" i="1" s="1"/>
  <c r="G223" i="2"/>
  <c r="E223" i="2"/>
  <c r="C223" i="2"/>
  <c r="D223" i="2" s="1"/>
  <c r="E232" i="1"/>
  <c r="C232" i="1"/>
  <c r="D232" i="1" s="1"/>
  <c r="G222" i="2"/>
  <c r="G221" i="2"/>
  <c r="E222" i="2"/>
  <c r="C222" i="2"/>
  <c r="D222" i="2" s="1"/>
  <c r="E221" i="2"/>
  <c r="C221" i="2"/>
  <c r="D221" i="2" s="1"/>
  <c r="E231" i="1"/>
  <c r="C231" i="1"/>
  <c r="D231" i="1" s="1"/>
  <c r="E230" i="1"/>
  <c r="C230" i="1"/>
  <c r="D230" i="1" s="1"/>
  <c r="G220" i="2"/>
  <c r="G219" i="2"/>
  <c r="G218" i="2"/>
  <c r="E220" i="2"/>
  <c r="C220" i="2"/>
  <c r="D220" i="2" s="1"/>
  <c r="E219" i="2"/>
  <c r="C219" i="2"/>
  <c r="D219" i="2" s="1"/>
  <c r="E218" i="2"/>
  <c r="C218" i="2"/>
  <c r="D218" i="2" s="1"/>
  <c r="G217" i="2"/>
  <c r="E229" i="1"/>
  <c r="C229" i="1"/>
  <c r="D229" i="1" s="1"/>
  <c r="E228" i="1"/>
  <c r="C228" i="1"/>
  <c r="D228" i="1" s="1"/>
  <c r="E227" i="1"/>
  <c r="C227" i="1"/>
  <c r="D227" i="1" s="1"/>
  <c r="E217" i="2"/>
  <c r="C217" i="2"/>
  <c r="D217" i="2" s="1"/>
  <c r="G216" i="2"/>
  <c r="E216" i="2"/>
  <c r="C216" i="2"/>
  <c r="D216" i="2" s="1"/>
  <c r="G215" i="2"/>
  <c r="E215" i="2"/>
  <c r="C215" i="2"/>
  <c r="D215" i="2" s="1"/>
  <c r="G214" i="2"/>
  <c r="E214" i="2"/>
  <c r="C214" i="2"/>
  <c r="D214" i="2" s="1"/>
  <c r="E226" i="1"/>
  <c r="C226" i="1"/>
  <c r="D226" i="1" s="1"/>
  <c r="E225" i="1"/>
  <c r="C225" i="1"/>
  <c r="D225" i="1" s="1"/>
  <c r="E224" i="1"/>
  <c r="C224" i="1"/>
  <c r="D224" i="1" s="1"/>
  <c r="E223" i="1"/>
  <c r="C223" i="1"/>
  <c r="D223" i="1" s="1"/>
  <c r="X28" i="4"/>
  <c r="Y28" i="4"/>
  <c r="G213" i="2"/>
  <c r="G212" i="2"/>
  <c r="E213" i="2"/>
  <c r="C213" i="2"/>
  <c r="D213" i="2" s="1"/>
  <c r="E212" i="2"/>
  <c r="C212" i="2"/>
  <c r="D212" i="2" s="1"/>
  <c r="E222" i="1"/>
  <c r="C222" i="1"/>
  <c r="D222" i="1" s="1"/>
  <c r="E221" i="1"/>
  <c r="C221" i="1"/>
  <c r="D221" i="1" s="1"/>
  <c r="G210" i="2"/>
  <c r="G209" i="2"/>
  <c r="G208" i="2"/>
  <c r="E211" i="2"/>
  <c r="C211" i="2"/>
  <c r="D211" i="2" s="1"/>
  <c r="E210" i="2"/>
  <c r="C210" i="2"/>
  <c r="D210" i="2" s="1"/>
  <c r="E209" i="2"/>
  <c r="C209" i="2"/>
  <c r="D209" i="2" s="1"/>
  <c r="E208" i="2"/>
  <c r="C208" i="2"/>
  <c r="D208" i="2" s="1"/>
  <c r="E220" i="1"/>
  <c r="C220" i="1"/>
  <c r="D220" i="1" s="1"/>
  <c r="E219" i="1"/>
  <c r="C219" i="1"/>
  <c r="D219" i="1" s="1"/>
  <c r="E218" i="1"/>
  <c r="C218" i="1"/>
  <c r="D218" i="1"/>
  <c r="E217" i="1"/>
  <c r="C217" i="1"/>
  <c r="D217" i="1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/>
  <c r="C191" i="2"/>
  <c r="D191" i="2" s="1"/>
  <c r="C190" i="2"/>
  <c r="D190" i="2" s="1"/>
  <c r="C189" i="2"/>
  <c r="D189" i="2" s="1"/>
  <c r="C188" i="2"/>
  <c r="C187" i="2"/>
  <c r="G206" i="2"/>
  <c r="G205" i="2"/>
  <c r="G204" i="2"/>
  <c r="G200" i="2"/>
  <c r="G199" i="2"/>
  <c r="G203" i="2"/>
  <c r="G202" i="2"/>
  <c r="C4" i="4" s="1"/>
  <c r="E207" i="2"/>
  <c r="E206" i="2"/>
  <c r="E205" i="2"/>
  <c r="E204" i="2"/>
  <c r="E201" i="2"/>
  <c r="E200" i="2"/>
  <c r="E199" i="2"/>
  <c r="E203" i="2"/>
  <c r="E202" i="2"/>
  <c r="E216" i="1"/>
  <c r="C216" i="1"/>
  <c r="D216" i="1" s="1"/>
  <c r="E215" i="1"/>
  <c r="C215" i="1"/>
  <c r="D215" i="1" s="1"/>
  <c r="E214" i="1"/>
  <c r="C214" i="1"/>
  <c r="D214" i="1" s="1"/>
  <c r="E213" i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/>
  <c r="E212" i="1"/>
  <c r="E211" i="1"/>
  <c r="E210" i="1"/>
  <c r="E209" i="1"/>
  <c r="E208" i="1"/>
  <c r="AC13" i="4"/>
  <c r="D6" i="4"/>
  <c r="G198" i="2"/>
  <c r="G197" i="2"/>
  <c r="G196" i="2"/>
  <c r="G195" i="2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U27" i="4"/>
  <c r="X27" i="4"/>
  <c r="Y27" i="4"/>
  <c r="D4" i="4"/>
  <c r="E198" i="2"/>
  <c r="E207" i="1"/>
  <c r="C207" i="1"/>
  <c r="D207" i="1" s="1"/>
  <c r="E197" i="2"/>
  <c r="E196" i="2"/>
  <c r="E195" i="2"/>
  <c r="E206" i="1"/>
  <c r="C206" i="1"/>
  <c r="D206" i="1" s="1"/>
  <c r="E205" i="1"/>
  <c r="C205" i="1"/>
  <c r="D205" i="1" s="1"/>
  <c r="N206" i="1"/>
  <c r="R206" i="1" s="1"/>
  <c r="V206" i="1" s="1"/>
  <c r="Z206" i="1" s="1"/>
  <c r="AD206" i="1" s="1"/>
  <c r="AH206" i="1" s="1"/>
  <c r="AL206" i="1" s="1"/>
  <c r="AP206" i="1" s="1"/>
  <c r="AT206" i="1" s="1"/>
  <c r="AX206" i="1" s="1"/>
  <c r="BB206" i="1" s="1"/>
  <c r="BF206" i="1" s="1"/>
  <c r="N205" i="1"/>
  <c r="R205" i="1" s="1"/>
  <c r="V205" i="1" s="1"/>
  <c r="Z205" i="1" s="1"/>
  <c r="AD205" i="1" s="1"/>
  <c r="AH205" i="1" s="1"/>
  <c r="AL205" i="1" s="1"/>
  <c r="AP205" i="1" s="1"/>
  <c r="AT205" i="1" s="1"/>
  <c r="AX205" i="1" s="1"/>
  <c r="BB205" i="1" s="1"/>
  <c r="BF205" i="1" s="1"/>
  <c r="E204" i="1"/>
  <c r="C204" i="1"/>
  <c r="D204" i="1" s="1"/>
  <c r="AC6" i="4"/>
  <c r="AC7" i="4" s="1"/>
  <c r="Y26" i="4"/>
  <c r="X26" i="4"/>
  <c r="Y25" i="4"/>
  <c r="Z25" i="4" s="1"/>
  <c r="X25" i="4"/>
  <c r="Y24" i="4"/>
  <c r="X24" i="4"/>
  <c r="Z24" i="4" s="1"/>
  <c r="Y23" i="4"/>
  <c r="X23" i="4"/>
  <c r="Y21" i="4"/>
  <c r="Z21" i="4" s="1"/>
  <c r="X21" i="4"/>
  <c r="Y20" i="4"/>
  <c r="X20" i="4"/>
  <c r="Z20" i="4" s="1"/>
  <c r="Y19" i="4"/>
  <c r="X19" i="4"/>
  <c r="Y18" i="4"/>
  <c r="X18" i="4"/>
  <c r="Y17" i="4"/>
  <c r="X17" i="4"/>
  <c r="Z17" i="4" s="1"/>
  <c r="Y16" i="4"/>
  <c r="Z16" i="4" s="1"/>
  <c r="X16" i="4"/>
  <c r="X22" i="4"/>
  <c r="Z22" i="4" s="1"/>
  <c r="Y22" i="4"/>
  <c r="AC10" i="4"/>
  <c r="AC11" i="4" s="1"/>
  <c r="AC8" i="4"/>
  <c r="U26" i="4"/>
  <c r="C5" i="2"/>
  <c r="D5" i="2" s="1"/>
  <c r="C4" i="2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8" i="4"/>
  <c r="U12" i="4"/>
  <c r="E193" i="2"/>
  <c r="E194" i="2"/>
  <c r="C200" i="1"/>
  <c r="D200" i="1" s="1"/>
  <c r="C201" i="1"/>
  <c r="D201" i="1" s="1"/>
  <c r="C202" i="1"/>
  <c r="D202" i="1" s="1"/>
  <c r="C203" i="1"/>
  <c r="D203" i="1" s="1"/>
  <c r="E203" i="1"/>
  <c r="E202" i="1"/>
  <c r="E160" i="1"/>
  <c r="C6" i="2"/>
  <c r="D6" i="2" s="1"/>
  <c r="C7" i="2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E191" i="2"/>
  <c r="E192" i="2"/>
  <c r="E190" i="2"/>
  <c r="E189" i="2"/>
  <c r="N201" i="1"/>
  <c r="R201" i="1" s="1"/>
  <c r="N200" i="1"/>
  <c r="R200" i="1" s="1"/>
  <c r="V200" i="1" s="1"/>
  <c r="Z200" i="1" s="1"/>
  <c r="AD200" i="1" s="1"/>
  <c r="AH200" i="1" s="1"/>
  <c r="AL200" i="1" s="1"/>
  <c r="AP200" i="1" s="1"/>
  <c r="AT200" i="1" s="1"/>
  <c r="AX200" i="1" s="1"/>
  <c r="N198" i="1"/>
  <c r="R198" i="1" s="1"/>
  <c r="V198" i="1" s="1"/>
  <c r="Z198" i="1" s="1"/>
  <c r="AD198" i="1" s="1"/>
  <c r="AH198" i="1" s="1"/>
  <c r="AL198" i="1" s="1"/>
  <c r="AP198" i="1" s="1"/>
  <c r="AT198" i="1" s="1"/>
  <c r="AX198" i="1" s="1"/>
  <c r="BB198" i="1" s="1"/>
  <c r="BF198" i="1" s="1"/>
  <c r="E201" i="1"/>
  <c r="E200" i="1"/>
  <c r="E199" i="1"/>
  <c r="C199" i="1"/>
  <c r="D199" i="1" s="1"/>
  <c r="C198" i="1"/>
  <c r="D198" i="1" s="1"/>
  <c r="E198" i="1"/>
  <c r="E197" i="1"/>
  <c r="C197" i="1"/>
  <c r="D197" i="1" s="1"/>
  <c r="E196" i="1"/>
  <c r="C196" i="1"/>
  <c r="D196" i="1"/>
  <c r="C4" i="1"/>
  <c r="D4" i="1" s="1"/>
  <c r="C5" i="1"/>
  <c r="D5" i="1" s="1"/>
  <c r="C6" i="1"/>
  <c r="D6" i="1" s="1"/>
  <c r="C7" i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/>
  <c r="C38" i="1"/>
  <c r="D38" i="1" s="1"/>
  <c r="C39" i="1"/>
  <c r="D39" i="1" s="1"/>
  <c r="C40" i="1"/>
  <c r="D40" i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/>
  <c r="C56" i="1"/>
  <c r="D56" i="1" s="1"/>
  <c r="C57" i="1"/>
  <c r="D57" i="1" s="1"/>
  <c r="C58" i="1"/>
  <c r="D58" i="1"/>
  <c r="C59" i="1"/>
  <c r="D59" i="1" s="1"/>
  <c r="C60" i="1"/>
  <c r="D60" i="1" s="1"/>
  <c r="C61" i="1"/>
  <c r="D61" i="1" s="1"/>
  <c r="C62" i="1"/>
  <c r="D62" i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1" i="1"/>
  <c r="D161" i="1" s="1"/>
  <c r="C162" i="1"/>
  <c r="D162" i="1" s="1"/>
  <c r="C163" i="1"/>
  <c r="D163" i="1" s="1"/>
  <c r="C164" i="1"/>
  <c r="D164" i="1"/>
  <c r="C165" i="1"/>
  <c r="D165" i="1" s="1"/>
  <c r="C166" i="1"/>
  <c r="D166" i="1" s="1"/>
  <c r="C167" i="1"/>
  <c r="D167" i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A67" i="4"/>
  <c r="D160" i="1"/>
  <c r="E157" i="2"/>
  <c r="N99" i="1"/>
  <c r="R99" i="1" s="1"/>
  <c r="V99" i="1" s="1"/>
  <c r="Z99" i="1" s="1"/>
  <c r="AD99" i="1" s="1"/>
  <c r="AH99" i="1" s="1"/>
  <c r="E35" i="2"/>
  <c r="E21" i="2"/>
  <c r="E15" i="2"/>
  <c r="E11" i="2"/>
  <c r="E13" i="2"/>
  <c r="E16" i="2"/>
  <c r="E10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514" i="1"/>
  <c r="E516" i="1"/>
  <c r="E518" i="1"/>
  <c r="E515" i="1"/>
  <c r="E524" i="1"/>
  <c r="E513" i="1"/>
  <c r="E525" i="1"/>
  <c r="E523" i="1"/>
  <c r="E541" i="1"/>
  <c r="E538" i="1"/>
  <c r="E552" i="1"/>
  <c r="E546" i="1"/>
  <c r="E553" i="1"/>
  <c r="E540" i="1"/>
  <c r="E543" i="1"/>
  <c r="E557" i="1"/>
  <c r="E539" i="1"/>
  <c r="E548" i="1"/>
  <c r="E534" i="1"/>
  <c r="E547" i="1"/>
  <c r="E555" i="1"/>
  <c r="E536" i="1"/>
  <c r="E544" i="1"/>
  <c r="E549" i="1"/>
  <c r="E551" i="1"/>
  <c r="E554" i="1"/>
  <c r="E556" i="1"/>
  <c r="E542" i="1"/>
  <c r="E535" i="1"/>
  <c r="E545" i="1"/>
  <c r="E533" i="1"/>
  <c r="E537" i="1"/>
  <c r="E566" i="1"/>
  <c r="E580" i="1"/>
  <c r="E564" i="1"/>
  <c r="E575" i="1"/>
  <c r="E581" i="1"/>
  <c r="E561" i="1"/>
  <c r="E583" i="1"/>
  <c r="E574" i="1"/>
  <c r="E582" i="1"/>
  <c r="E563" i="1"/>
  <c r="E584" i="1"/>
  <c r="E560" i="1"/>
  <c r="E576" i="1"/>
  <c r="E579" i="1"/>
  <c r="E586" i="1"/>
  <c r="E559" i="1"/>
  <c r="E562" i="1"/>
  <c r="Z49" i="4"/>
  <c r="E570" i="1"/>
  <c r="E565" i="1"/>
  <c r="E585" i="1"/>
  <c r="E572" i="1"/>
  <c r="E558" i="1"/>
  <c r="E573" i="1"/>
  <c r="Z47" i="4"/>
  <c r="Z57" i="4"/>
  <c r="Z40" i="4"/>
  <c r="Z27" i="4"/>
  <c r="Z35" i="4"/>
  <c r="Z37" i="4"/>
  <c r="Z32" i="4"/>
  <c r="Z44" i="4"/>
  <c r="Z52" i="4"/>
  <c r="Z53" i="4"/>
  <c r="Z31" i="4"/>
  <c r="Z28" i="4"/>
  <c r="Z45" i="4"/>
  <c r="D7" i="4"/>
  <c r="D8" i="4" s="1"/>
  <c r="E6" i="4"/>
  <c r="D4" i="2"/>
  <c r="E5" i="4"/>
  <c r="D3" i="4"/>
  <c r="E4" i="4"/>
  <c r="Z58" i="4"/>
  <c r="D8" i="1"/>
  <c r="D7" i="2"/>
  <c r="Z42" i="4"/>
  <c r="D7" i="1"/>
  <c r="Z33" i="4" l="1"/>
  <c r="R332" i="2"/>
  <c r="V332" i="2" s="1"/>
  <c r="Z332" i="2" s="1"/>
  <c r="AD332" i="2" s="1"/>
  <c r="F6" i="4"/>
  <c r="Z19" i="4"/>
  <c r="Z23" i="4"/>
  <c r="Z26" i="4"/>
  <c r="Z29" i="4"/>
  <c r="Z60" i="4"/>
  <c r="G8" i="4"/>
  <c r="D9" i="4"/>
  <c r="I7" i="4"/>
  <c r="H4" i="4"/>
  <c r="G5" i="4"/>
  <c r="F5" i="4"/>
  <c r="I4" i="4"/>
  <c r="H6" i="4"/>
  <c r="G6" i="4"/>
  <c r="J7" i="4"/>
  <c r="I6" i="4"/>
  <c r="H5" i="4"/>
  <c r="G4" i="4"/>
  <c r="J5" i="4"/>
  <c r="J6" i="4"/>
  <c r="I5" i="4"/>
  <c r="H7" i="4"/>
  <c r="F4" i="4"/>
  <c r="Z39" i="4"/>
  <c r="Z46" i="4"/>
  <c r="Z54" i="4"/>
  <c r="Z59" i="4"/>
  <c r="I3" i="4"/>
  <c r="J3" i="4"/>
  <c r="G3" i="4"/>
  <c r="F3" i="4"/>
  <c r="H3" i="4"/>
  <c r="E3" i="4"/>
  <c r="C3" i="4"/>
  <c r="D10" i="4"/>
  <c r="C9" i="4"/>
  <c r="B9" i="4" s="1"/>
  <c r="I9" i="4"/>
  <c r="G9" i="4"/>
  <c r="E9" i="4"/>
  <c r="J9" i="4"/>
  <c r="H9" i="4"/>
  <c r="F9" i="4"/>
  <c r="F8" i="4"/>
  <c r="C5" i="4"/>
  <c r="C6" i="4"/>
  <c r="B6" i="4" s="1"/>
  <c r="D28" i="2"/>
  <c r="C1" i="2"/>
  <c r="C2" i="2"/>
  <c r="I8" i="4"/>
  <c r="E8" i="4"/>
  <c r="H8" i="4"/>
  <c r="J8" i="4"/>
  <c r="C8" i="4"/>
  <c r="B8" i="4" s="1"/>
  <c r="D66" i="2"/>
  <c r="C7" i="4"/>
  <c r="B7" i="4" s="1"/>
  <c r="G7" i="4"/>
  <c r="F7" i="4"/>
  <c r="E7" i="4"/>
  <c r="Z18" i="4"/>
  <c r="C2" i="1"/>
  <c r="C1" i="1"/>
  <c r="D651" i="1"/>
  <c r="D1" i="1" s="1"/>
  <c r="D1" i="2" l="1"/>
  <c r="AH332" i="2"/>
  <c r="J4" i="4"/>
  <c r="D11" i="4"/>
  <c r="H10" i="4"/>
  <c r="C10" i="4"/>
  <c r="B10" i="4" s="1"/>
  <c r="I10" i="4"/>
  <c r="K10" i="4"/>
  <c r="J10" i="4"/>
  <c r="F10" i="4"/>
  <c r="G10" i="4"/>
  <c r="E10" i="4"/>
  <c r="AL332" i="2" l="1"/>
  <c r="K9" i="4"/>
  <c r="K5" i="4"/>
  <c r="K8" i="4"/>
  <c r="K6" i="4"/>
  <c r="K7" i="4"/>
  <c r="K3" i="4"/>
  <c r="K4" i="4"/>
  <c r="J11" i="4"/>
  <c r="E11" i="4"/>
  <c r="H11" i="4"/>
  <c r="D12" i="4"/>
  <c r="C11" i="4"/>
  <c r="B11" i="4" s="1"/>
  <c r="I11" i="4"/>
  <c r="F11" i="4"/>
  <c r="L11" i="4"/>
  <c r="K11" i="4"/>
  <c r="G11" i="4"/>
  <c r="L3" i="4" l="1"/>
  <c r="L9" i="4"/>
  <c r="L8" i="4"/>
  <c r="L10" i="4"/>
  <c r="L4" i="4"/>
  <c r="L5" i="4"/>
  <c r="AP332" i="2"/>
  <c r="L6" i="4"/>
  <c r="L7" i="4"/>
  <c r="C12" i="4"/>
  <c r="K12" i="4"/>
  <c r="I12" i="4"/>
  <c r="F12" i="4"/>
  <c r="L12" i="4"/>
  <c r="M12" i="4"/>
  <c r="E12" i="4"/>
  <c r="G12" i="4"/>
  <c r="H12" i="4"/>
  <c r="J12" i="4"/>
  <c r="D13" i="4"/>
  <c r="M10" i="4" l="1"/>
  <c r="M5" i="4"/>
  <c r="M3" i="4"/>
  <c r="M11" i="4"/>
  <c r="AT332" i="2"/>
  <c r="M7" i="4"/>
  <c r="M6" i="4"/>
  <c r="M8" i="4"/>
  <c r="M4" i="4"/>
  <c r="M9" i="4"/>
  <c r="B12" i="4"/>
  <c r="W12" i="4"/>
  <c r="V12" i="4" s="1"/>
  <c r="F13" i="4"/>
  <c r="G13" i="4"/>
  <c r="H13" i="4"/>
  <c r="D14" i="4"/>
  <c r="N13" i="4"/>
  <c r="I13" i="4"/>
  <c r="J13" i="4"/>
  <c r="E13" i="4"/>
  <c r="M13" i="4"/>
  <c r="K13" i="4"/>
  <c r="L13" i="4"/>
  <c r="C13" i="4"/>
  <c r="N4" i="4" l="1"/>
  <c r="N9" i="4"/>
  <c r="N7" i="4"/>
  <c r="N6" i="4"/>
  <c r="N8" i="4"/>
  <c r="N10" i="4"/>
  <c r="AX332" i="2"/>
  <c r="N12" i="4"/>
  <c r="N5" i="4"/>
  <c r="N11" i="4"/>
  <c r="N3" i="4"/>
  <c r="N14" i="4"/>
  <c r="C14" i="4"/>
  <c r="M14" i="4"/>
  <c r="E14" i="4"/>
  <c r="L14" i="4"/>
  <c r="K14" i="4"/>
  <c r="I14" i="4"/>
  <c r="G14" i="4"/>
  <c r="J14" i="4"/>
  <c r="H14" i="4"/>
  <c r="O14" i="4"/>
  <c r="F14" i="4"/>
  <c r="D15" i="4"/>
  <c r="B13" i="4"/>
  <c r="W13" i="4"/>
  <c r="V13" i="4" s="1"/>
  <c r="O12" i="4" l="1"/>
  <c r="O7" i="4"/>
  <c r="O11" i="4"/>
  <c r="O4" i="4"/>
  <c r="O9" i="4"/>
  <c r="O13" i="4"/>
  <c r="O6" i="4"/>
  <c r="O3" i="4"/>
  <c r="O5" i="4"/>
  <c r="O8" i="4"/>
  <c r="BB332" i="2"/>
  <c r="O10" i="4"/>
  <c r="K15" i="4"/>
  <c r="N15" i="4"/>
  <c r="L15" i="4"/>
  <c r="C15" i="4"/>
  <c r="O15" i="4"/>
  <c r="E15" i="4"/>
  <c r="H15" i="4"/>
  <c r="I15" i="4"/>
  <c r="F15" i="4"/>
  <c r="P15" i="4"/>
  <c r="G15" i="4"/>
  <c r="D16" i="4"/>
  <c r="M15" i="4"/>
  <c r="J15" i="4"/>
  <c r="B14" i="4"/>
  <c r="W14" i="4"/>
  <c r="V14" i="4" s="1"/>
  <c r="P13" i="4" l="1"/>
  <c r="P8" i="4"/>
  <c r="P11" i="4"/>
  <c r="P14" i="4"/>
  <c r="P9" i="4"/>
  <c r="P12" i="4"/>
  <c r="P4" i="4"/>
  <c r="P6" i="4"/>
  <c r="P5" i="4"/>
  <c r="BF332" i="2"/>
  <c r="P3" i="4"/>
  <c r="P7" i="4"/>
  <c r="P10" i="4"/>
  <c r="Q16" i="4"/>
  <c r="M16" i="4"/>
  <c r="H16" i="4"/>
  <c r="G16" i="4"/>
  <c r="I16" i="4"/>
  <c r="L16" i="4"/>
  <c r="N16" i="4"/>
  <c r="E16" i="4"/>
  <c r="P16" i="4"/>
  <c r="F16" i="4"/>
  <c r="K16" i="4"/>
  <c r="C16" i="4"/>
  <c r="O16" i="4"/>
  <c r="J16" i="4"/>
  <c r="D17" i="4"/>
  <c r="B15" i="4"/>
  <c r="W15" i="4"/>
  <c r="V15" i="4" s="1"/>
  <c r="Q14" i="4" l="1"/>
  <c r="R14" i="4" s="1"/>
  <c r="Q6" i="4"/>
  <c r="Q4" i="4"/>
  <c r="Q3" i="4"/>
  <c r="Q7" i="4"/>
  <c r="Q10" i="4"/>
  <c r="Q8" i="4"/>
  <c r="Q11" i="4"/>
  <c r="Q9" i="4"/>
  <c r="Q12" i="4"/>
  <c r="Q15" i="4"/>
  <c r="Q5" i="4"/>
  <c r="Q13" i="4"/>
  <c r="S14" i="4"/>
  <c r="H17" i="4"/>
  <c r="C17" i="4"/>
  <c r="J17" i="4"/>
  <c r="K17" i="4"/>
  <c r="L17" i="4"/>
  <c r="G17" i="4"/>
  <c r="D18" i="4"/>
  <c r="N17" i="4"/>
  <c r="E17" i="4"/>
  <c r="Q17" i="4"/>
  <c r="F17" i="4"/>
  <c r="P17" i="4"/>
  <c r="I17" i="4"/>
  <c r="O17" i="4"/>
  <c r="M17" i="4"/>
  <c r="S16" i="4"/>
  <c r="B16" i="4"/>
  <c r="W16" i="4"/>
  <c r="V16" i="4" s="1"/>
  <c r="R16" i="4"/>
  <c r="S11" i="4" l="1"/>
  <c r="R11" i="4"/>
  <c r="S6" i="4"/>
  <c r="R6" i="4"/>
  <c r="R13" i="4"/>
  <c r="S13" i="4"/>
  <c r="R8" i="4"/>
  <c r="S8" i="4"/>
  <c r="R5" i="4"/>
  <c r="S5" i="4"/>
  <c r="R10" i="4"/>
  <c r="S10" i="4"/>
  <c r="R15" i="4"/>
  <c r="S15" i="4"/>
  <c r="R7" i="4"/>
  <c r="S7" i="4"/>
  <c r="S12" i="4"/>
  <c r="R12" i="4"/>
  <c r="S3" i="4"/>
  <c r="R3" i="4"/>
  <c r="S9" i="4"/>
  <c r="R9" i="4"/>
  <c r="R4" i="4"/>
  <c r="S4" i="4"/>
  <c r="S17" i="4"/>
  <c r="R17" i="4"/>
  <c r="B17" i="4"/>
  <c r="W17" i="4"/>
  <c r="V17" i="4" s="1"/>
  <c r="I18" i="4"/>
  <c r="P18" i="4"/>
  <c r="Q18" i="4"/>
  <c r="C18" i="4"/>
  <c r="F18" i="4"/>
  <c r="E18" i="4"/>
  <c r="J18" i="4"/>
  <c r="K18" i="4"/>
  <c r="N18" i="4"/>
  <c r="L18" i="4"/>
  <c r="D19" i="4"/>
  <c r="O18" i="4"/>
  <c r="H18" i="4"/>
  <c r="G18" i="4"/>
  <c r="M18" i="4"/>
  <c r="Q19" i="4" l="1"/>
  <c r="P19" i="4"/>
  <c r="C19" i="4"/>
  <c r="K19" i="4"/>
  <c r="E19" i="4"/>
  <c r="L19" i="4"/>
  <c r="D20" i="4"/>
  <c r="J19" i="4"/>
  <c r="O19" i="4"/>
  <c r="G19" i="4"/>
  <c r="H19" i="4"/>
  <c r="N19" i="4"/>
  <c r="M19" i="4"/>
  <c r="F19" i="4"/>
  <c r="I19" i="4"/>
  <c r="B18" i="4"/>
  <c r="W18" i="4"/>
  <c r="V18" i="4" s="1"/>
  <c r="R18" i="4"/>
  <c r="S18" i="4"/>
  <c r="K20" i="4" l="1"/>
  <c r="P20" i="4"/>
  <c r="Q20" i="4"/>
  <c r="L20" i="4"/>
  <c r="I20" i="4"/>
  <c r="D21" i="4"/>
  <c r="M20" i="4"/>
  <c r="F20" i="4"/>
  <c r="J20" i="4"/>
  <c r="O20" i="4"/>
  <c r="N20" i="4"/>
  <c r="G20" i="4"/>
  <c r="H20" i="4"/>
  <c r="C20" i="4"/>
  <c r="E20" i="4"/>
  <c r="R19" i="4"/>
  <c r="S19" i="4"/>
  <c r="B19" i="4"/>
  <c r="W19" i="4"/>
  <c r="V19" i="4" s="1"/>
  <c r="R20" i="4" l="1"/>
  <c r="B20" i="4"/>
  <c r="W20" i="4"/>
  <c r="V20" i="4" s="1"/>
  <c r="S20" i="4"/>
  <c r="F21" i="4"/>
  <c r="G21" i="4"/>
  <c r="Q21" i="4"/>
  <c r="I21" i="4"/>
  <c r="K21" i="4"/>
  <c r="C21" i="4"/>
  <c r="P21" i="4"/>
  <c r="M21" i="4"/>
  <c r="O21" i="4"/>
  <c r="D22" i="4"/>
  <c r="L21" i="4"/>
  <c r="N21" i="4"/>
  <c r="E21" i="4"/>
  <c r="J21" i="4"/>
  <c r="H21" i="4"/>
  <c r="N22" i="4" l="1"/>
  <c r="G22" i="4"/>
  <c r="O22" i="4"/>
  <c r="H22" i="4"/>
  <c r="Q22" i="4"/>
  <c r="L22" i="4"/>
  <c r="I22" i="4"/>
  <c r="C22" i="4"/>
  <c r="J22" i="4"/>
  <c r="E22" i="4"/>
  <c r="D23" i="4"/>
  <c r="F22" i="4"/>
  <c r="P22" i="4"/>
  <c r="K22" i="4"/>
  <c r="M22" i="4"/>
  <c r="R21" i="4"/>
  <c r="S21" i="4"/>
  <c r="W21" i="4"/>
  <c r="V21" i="4" s="1"/>
  <c r="B21" i="4"/>
  <c r="H23" i="4" l="1"/>
  <c r="K23" i="4"/>
  <c r="J23" i="4"/>
  <c r="G23" i="4"/>
  <c r="O23" i="4"/>
  <c r="E23" i="4"/>
  <c r="N23" i="4"/>
  <c r="L23" i="4"/>
  <c r="Q23" i="4"/>
  <c r="F23" i="4"/>
  <c r="M23" i="4"/>
  <c r="I23" i="4"/>
  <c r="P23" i="4"/>
  <c r="D24" i="4"/>
  <c r="C23" i="4"/>
  <c r="R22" i="4"/>
  <c r="S22" i="4"/>
  <c r="B22" i="4"/>
  <c r="W22" i="4"/>
  <c r="V22" i="4" s="1"/>
  <c r="S23" i="4" l="1"/>
  <c r="R23" i="4"/>
  <c r="B23" i="4"/>
  <c r="W23" i="4"/>
  <c r="V23" i="4" s="1"/>
  <c r="J24" i="4"/>
  <c r="D25" i="4"/>
  <c r="N24" i="4"/>
  <c r="E24" i="4"/>
  <c r="K24" i="4"/>
  <c r="O24" i="4"/>
  <c r="P24" i="4"/>
  <c r="M24" i="4"/>
  <c r="Q24" i="4"/>
  <c r="L24" i="4"/>
  <c r="F24" i="4"/>
  <c r="I24" i="4"/>
  <c r="H24" i="4"/>
  <c r="C24" i="4"/>
  <c r="G24" i="4"/>
  <c r="B24" i="4" l="1"/>
  <c r="W24" i="4"/>
  <c r="V24" i="4" s="1"/>
  <c r="H25" i="4"/>
  <c r="L25" i="4"/>
  <c r="J25" i="4"/>
  <c r="N25" i="4"/>
  <c r="C25" i="4"/>
  <c r="P25" i="4"/>
  <c r="E25" i="4"/>
  <c r="I25" i="4"/>
  <c r="G25" i="4"/>
  <c r="M25" i="4"/>
  <c r="K25" i="4"/>
  <c r="F25" i="4"/>
  <c r="O25" i="4"/>
  <c r="Q25" i="4"/>
  <c r="D26" i="4"/>
  <c r="S24" i="4"/>
  <c r="R24" i="4"/>
  <c r="S25" i="4" l="1"/>
  <c r="R25" i="4"/>
  <c r="B25" i="4"/>
  <c r="W25" i="4"/>
  <c r="V25" i="4" s="1"/>
  <c r="E26" i="4"/>
  <c r="I26" i="4"/>
  <c r="L26" i="4"/>
  <c r="Q26" i="4"/>
  <c r="J26" i="4"/>
  <c r="C26" i="4"/>
  <c r="H26" i="4"/>
  <c r="O26" i="4"/>
  <c r="F26" i="4"/>
  <c r="P26" i="4"/>
  <c r="M26" i="4"/>
  <c r="G26" i="4"/>
  <c r="D27" i="4"/>
  <c r="K26" i="4"/>
  <c r="N26" i="4"/>
  <c r="R26" i="4" l="1"/>
  <c r="D28" i="4"/>
  <c r="J27" i="4"/>
  <c r="I27" i="4"/>
  <c r="G27" i="4"/>
  <c r="H27" i="4"/>
  <c r="C27" i="4"/>
  <c r="P27" i="4"/>
  <c r="F27" i="4"/>
  <c r="M27" i="4"/>
  <c r="L27" i="4"/>
  <c r="E27" i="4"/>
  <c r="Q27" i="4"/>
  <c r="N27" i="4"/>
  <c r="K27" i="4"/>
  <c r="O27" i="4"/>
  <c r="S26" i="4"/>
  <c r="B26" i="4"/>
  <c r="W26" i="4"/>
  <c r="V26" i="4" s="1"/>
  <c r="O28" i="4" l="1"/>
  <c r="L28" i="4"/>
  <c r="N28" i="4"/>
  <c r="H28" i="4"/>
  <c r="M28" i="4"/>
  <c r="J28" i="4"/>
  <c r="K28" i="4"/>
  <c r="G28" i="4"/>
  <c r="P28" i="4"/>
  <c r="C28" i="4"/>
  <c r="D29" i="4"/>
  <c r="I28" i="4"/>
  <c r="E28" i="4"/>
  <c r="F28" i="4"/>
  <c r="Q28" i="4"/>
  <c r="W27" i="4"/>
  <c r="V27" i="4" s="1"/>
  <c r="B27" i="4"/>
  <c r="S27" i="4"/>
  <c r="R27" i="4"/>
  <c r="S28" i="4" l="1"/>
  <c r="R28" i="4"/>
  <c r="W28" i="4"/>
  <c r="V28" i="4" s="1"/>
  <c r="B28" i="4"/>
  <c r="P29" i="4"/>
  <c r="H29" i="4"/>
  <c r="Q29" i="4"/>
  <c r="N29" i="4"/>
  <c r="K29" i="4"/>
  <c r="L29" i="4"/>
  <c r="F29" i="4"/>
  <c r="O29" i="4"/>
  <c r="C29" i="4"/>
  <c r="M29" i="4"/>
  <c r="G29" i="4"/>
  <c r="E29" i="4"/>
  <c r="J29" i="4"/>
  <c r="I29" i="4"/>
  <c r="D30" i="4"/>
  <c r="R29" i="4" l="1"/>
  <c r="S29" i="4"/>
  <c r="K30" i="4"/>
  <c r="J30" i="4"/>
  <c r="O30" i="4"/>
  <c r="D31" i="4"/>
  <c r="H30" i="4"/>
  <c r="I30" i="4"/>
  <c r="G30" i="4"/>
  <c r="P30" i="4"/>
  <c r="F30" i="4"/>
  <c r="Q30" i="4"/>
  <c r="C30" i="4"/>
  <c r="M30" i="4"/>
  <c r="L30" i="4"/>
  <c r="N30" i="4"/>
  <c r="E30" i="4"/>
  <c r="W29" i="4"/>
  <c r="V29" i="4" s="1"/>
  <c r="B29" i="4"/>
  <c r="B30" i="4" l="1"/>
  <c r="W30" i="4"/>
  <c r="V30" i="4" s="1"/>
  <c r="R30" i="4"/>
  <c r="S30" i="4"/>
  <c r="P31" i="4"/>
  <c r="K31" i="4"/>
  <c r="F31" i="4"/>
  <c r="C31" i="4"/>
  <c r="L31" i="4"/>
  <c r="D32" i="4"/>
  <c r="J31" i="4"/>
  <c r="Q31" i="4"/>
  <c r="O31" i="4"/>
  <c r="E31" i="4"/>
  <c r="I31" i="4"/>
  <c r="M31" i="4"/>
  <c r="G31" i="4"/>
  <c r="H31" i="4"/>
  <c r="N31" i="4"/>
  <c r="G32" i="4" l="1"/>
  <c r="C32" i="4"/>
  <c r="F32" i="4"/>
  <c r="D33" i="4"/>
  <c r="K32" i="4"/>
  <c r="E32" i="4"/>
  <c r="O32" i="4"/>
  <c r="M32" i="4"/>
  <c r="Q32" i="4"/>
  <c r="N32" i="4"/>
  <c r="J32" i="4"/>
  <c r="P32" i="4"/>
  <c r="H32" i="4"/>
  <c r="L32" i="4"/>
  <c r="I32" i="4"/>
  <c r="R31" i="4"/>
  <c r="S31" i="4"/>
  <c r="B31" i="4"/>
  <c r="W31" i="4"/>
  <c r="V31" i="4" s="1"/>
  <c r="S32" i="4" l="1"/>
  <c r="D34" i="4"/>
  <c r="J33" i="4"/>
  <c r="M33" i="4"/>
  <c r="C33" i="4"/>
  <c r="H33" i="4"/>
  <c r="O33" i="4"/>
  <c r="L33" i="4"/>
  <c r="I33" i="4"/>
  <c r="N33" i="4"/>
  <c r="G33" i="4"/>
  <c r="Q33" i="4"/>
  <c r="E33" i="4"/>
  <c r="K33" i="4"/>
  <c r="P33" i="4"/>
  <c r="F33" i="4"/>
  <c r="B32" i="4"/>
  <c r="W32" i="4"/>
  <c r="V32" i="4" s="1"/>
  <c r="R32" i="4"/>
  <c r="H34" i="4" l="1"/>
  <c r="M34" i="4"/>
  <c r="L34" i="4"/>
  <c r="C34" i="4"/>
  <c r="D35" i="4"/>
  <c r="E34" i="4"/>
  <c r="P34" i="4"/>
  <c r="G34" i="4"/>
  <c r="I34" i="4"/>
  <c r="N34" i="4"/>
  <c r="J34" i="4"/>
  <c r="Q34" i="4"/>
  <c r="K34" i="4"/>
  <c r="F34" i="4"/>
  <c r="O34" i="4"/>
  <c r="S33" i="4"/>
  <c r="R33" i="4"/>
  <c r="B33" i="4"/>
  <c r="W33" i="4"/>
  <c r="V33" i="4" s="1"/>
  <c r="B34" i="4" l="1"/>
  <c r="W34" i="4"/>
  <c r="V34" i="4" s="1"/>
  <c r="R34" i="4"/>
  <c r="S34" i="4"/>
  <c r="H35" i="4"/>
  <c r="Q35" i="4"/>
  <c r="M35" i="4"/>
  <c r="C35" i="4"/>
  <c r="E35" i="4"/>
  <c r="G35" i="4"/>
  <c r="K35" i="4"/>
  <c r="J35" i="4"/>
  <c r="O35" i="4"/>
  <c r="P35" i="4"/>
  <c r="I35" i="4"/>
  <c r="L35" i="4"/>
  <c r="N35" i="4"/>
  <c r="F35" i="4"/>
  <c r="D36" i="4"/>
  <c r="R35" i="4" l="1"/>
  <c r="S35" i="4"/>
  <c r="B35" i="4"/>
  <c r="W35" i="4"/>
  <c r="V35" i="4" s="1"/>
  <c r="D37" i="4"/>
  <c r="C36" i="4"/>
  <c r="K36" i="4"/>
  <c r="H36" i="4"/>
  <c r="L36" i="4"/>
  <c r="P36" i="4"/>
  <c r="E36" i="4"/>
  <c r="I36" i="4"/>
  <c r="J36" i="4"/>
  <c r="O36" i="4"/>
  <c r="M36" i="4"/>
  <c r="F36" i="4"/>
  <c r="Q36" i="4"/>
  <c r="N36" i="4"/>
  <c r="G36" i="4"/>
  <c r="W36" i="4" l="1"/>
  <c r="V36" i="4" s="1"/>
  <c r="B36" i="4"/>
  <c r="R36" i="4"/>
  <c r="S36" i="4"/>
  <c r="M37" i="4"/>
  <c r="E37" i="4"/>
  <c r="N37" i="4"/>
  <c r="D38" i="4"/>
  <c r="O37" i="4"/>
  <c r="H37" i="4"/>
  <c r="L37" i="4"/>
  <c r="J37" i="4"/>
  <c r="Q37" i="4"/>
  <c r="C37" i="4"/>
  <c r="I37" i="4"/>
  <c r="F37" i="4"/>
  <c r="K37" i="4"/>
  <c r="P37" i="4"/>
  <c r="G37" i="4"/>
  <c r="R37" i="4" l="1"/>
  <c r="W37" i="4"/>
  <c r="V37" i="4" s="1"/>
  <c r="B37" i="4"/>
  <c r="J38" i="4"/>
  <c r="Q38" i="4"/>
  <c r="E38" i="4"/>
  <c r="M38" i="4"/>
  <c r="C38" i="4"/>
  <c r="F38" i="4"/>
  <c r="L38" i="4"/>
  <c r="D39" i="4"/>
  <c r="I38" i="4"/>
  <c r="N38" i="4"/>
  <c r="H38" i="4"/>
  <c r="G38" i="4"/>
  <c r="O38" i="4"/>
  <c r="P38" i="4"/>
  <c r="K38" i="4"/>
  <c r="S37" i="4"/>
  <c r="S38" i="4" l="1"/>
  <c r="R38" i="4"/>
  <c r="D40" i="4"/>
  <c r="O39" i="4"/>
  <c r="C39" i="4"/>
  <c r="L39" i="4"/>
  <c r="G39" i="4"/>
  <c r="E39" i="4"/>
  <c r="J39" i="4"/>
  <c r="P39" i="4"/>
  <c r="M39" i="4"/>
  <c r="F39" i="4"/>
  <c r="I39" i="4"/>
  <c r="N39" i="4"/>
  <c r="K39" i="4"/>
  <c r="Q39" i="4"/>
  <c r="H39" i="4"/>
  <c r="B38" i="4"/>
  <c r="W38" i="4"/>
  <c r="V38" i="4" s="1"/>
  <c r="I40" i="4" l="1"/>
  <c r="F40" i="4"/>
  <c r="C40" i="4"/>
  <c r="G40" i="4"/>
  <c r="O40" i="4"/>
  <c r="P40" i="4"/>
  <c r="E40" i="4"/>
  <c r="D41" i="4"/>
  <c r="N40" i="4"/>
  <c r="M40" i="4"/>
  <c r="H40" i="4"/>
  <c r="K40" i="4"/>
  <c r="Q40" i="4"/>
  <c r="L40" i="4"/>
  <c r="J40" i="4"/>
  <c r="S39" i="4"/>
  <c r="R39" i="4"/>
  <c r="W39" i="4"/>
  <c r="V39" i="4" s="1"/>
  <c r="B39" i="4"/>
  <c r="R40" i="4" l="1"/>
  <c r="B40" i="4"/>
  <c r="W40" i="4"/>
  <c r="V40" i="4" s="1"/>
  <c r="M41" i="4"/>
  <c r="D42" i="4"/>
  <c r="F41" i="4"/>
  <c r="P41" i="4"/>
  <c r="G41" i="4"/>
  <c r="C41" i="4"/>
  <c r="N41" i="4"/>
  <c r="K41" i="4"/>
  <c r="J41" i="4"/>
  <c r="L41" i="4"/>
  <c r="E41" i="4"/>
  <c r="H41" i="4"/>
  <c r="O41" i="4"/>
  <c r="I41" i="4"/>
  <c r="Q41" i="4"/>
  <c r="S40" i="4"/>
  <c r="N42" i="4" l="1"/>
  <c r="C42" i="4"/>
  <c r="H42" i="4"/>
  <c r="O42" i="4"/>
  <c r="P42" i="4"/>
  <c r="D43" i="4"/>
  <c r="K42" i="4"/>
  <c r="G42" i="4"/>
  <c r="L42" i="4"/>
  <c r="J42" i="4"/>
  <c r="F42" i="4"/>
  <c r="E42" i="4"/>
  <c r="Q42" i="4"/>
  <c r="M42" i="4"/>
  <c r="I42" i="4"/>
  <c r="B41" i="4"/>
  <c r="W41" i="4"/>
  <c r="V41" i="4" s="1"/>
  <c r="S41" i="4"/>
  <c r="R41" i="4"/>
  <c r="R42" i="4" l="1"/>
  <c r="S42" i="4"/>
  <c r="C43" i="4"/>
  <c r="D44" i="4"/>
  <c r="E43" i="4"/>
  <c r="F43" i="4"/>
  <c r="G43" i="4"/>
  <c r="K43" i="4"/>
  <c r="M43" i="4"/>
  <c r="L43" i="4"/>
  <c r="P43" i="4"/>
  <c r="O43" i="4"/>
  <c r="N43" i="4"/>
  <c r="Q43" i="4"/>
  <c r="I43" i="4"/>
  <c r="H43" i="4"/>
  <c r="J43" i="4"/>
  <c r="B42" i="4"/>
  <c r="W42" i="4"/>
  <c r="V42" i="4" s="1"/>
  <c r="S43" i="4" l="1"/>
  <c r="R43" i="4"/>
  <c r="D45" i="4"/>
  <c r="G44" i="4"/>
  <c r="N44" i="4"/>
  <c r="L44" i="4"/>
  <c r="P44" i="4"/>
  <c r="M44" i="4"/>
  <c r="C44" i="4"/>
  <c r="E44" i="4"/>
  <c r="H44" i="4"/>
  <c r="Q44" i="4"/>
  <c r="I44" i="4"/>
  <c r="F44" i="4"/>
  <c r="J44" i="4"/>
  <c r="K44" i="4"/>
  <c r="O44" i="4"/>
  <c r="B43" i="4"/>
  <c r="W43" i="4"/>
  <c r="V43" i="4" s="1"/>
  <c r="S44" i="4" l="1"/>
  <c r="R44" i="4"/>
  <c r="B44" i="4"/>
  <c r="W44" i="4"/>
  <c r="V44" i="4" s="1"/>
  <c r="D46" i="4"/>
  <c r="F45" i="4"/>
  <c r="M45" i="4"/>
  <c r="K45" i="4"/>
  <c r="N45" i="4"/>
  <c r="G45" i="4"/>
  <c r="I45" i="4"/>
  <c r="Q45" i="4"/>
  <c r="C45" i="4"/>
  <c r="L45" i="4"/>
  <c r="H45" i="4"/>
  <c r="P45" i="4"/>
  <c r="O45" i="4"/>
  <c r="E45" i="4"/>
  <c r="J45" i="4"/>
  <c r="R45" i="4" l="1"/>
  <c r="G46" i="4"/>
  <c r="N46" i="4"/>
  <c r="M46" i="4"/>
  <c r="J46" i="4"/>
  <c r="F46" i="4"/>
  <c r="O46" i="4"/>
  <c r="P46" i="4"/>
  <c r="H46" i="4"/>
  <c r="C46" i="4"/>
  <c r="Q46" i="4"/>
  <c r="D47" i="4"/>
  <c r="L46" i="4"/>
  <c r="E46" i="4"/>
  <c r="I46" i="4"/>
  <c r="K46" i="4"/>
  <c r="S45" i="4"/>
  <c r="B45" i="4"/>
  <c r="W45" i="4"/>
  <c r="V45" i="4" s="1"/>
  <c r="R46" i="4" l="1"/>
  <c r="B46" i="4"/>
  <c r="W46" i="4"/>
  <c r="V46" i="4" s="1"/>
  <c r="S46" i="4"/>
  <c r="F47" i="4"/>
  <c r="E47" i="4"/>
  <c r="C47" i="4"/>
  <c r="N47" i="4"/>
  <c r="O47" i="4"/>
  <c r="K47" i="4"/>
  <c r="L47" i="4"/>
  <c r="H47" i="4"/>
  <c r="P47" i="4"/>
  <c r="M47" i="4"/>
  <c r="D48" i="4"/>
  <c r="Q47" i="4"/>
  <c r="G47" i="4"/>
  <c r="I47" i="4"/>
  <c r="J47" i="4"/>
  <c r="W47" i="4" l="1"/>
  <c r="V47" i="4" s="1"/>
  <c r="B47" i="4"/>
  <c r="R47" i="4"/>
  <c r="S47" i="4"/>
  <c r="E48" i="4"/>
  <c r="P48" i="4"/>
  <c r="L48" i="4"/>
  <c r="F48" i="4"/>
  <c r="J48" i="4"/>
  <c r="K48" i="4"/>
  <c r="O48" i="4"/>
  <c r="D49" i="4"/>
  <c r="M48" i="4"/>
  <c r="H48" i="4"/>
  <c r="N48" i="4"/>
  <c r="C48" i="4"/>
  <c r="I48" i="4"/>
  <c r="G48" i="4"/>
  <c r="Q48" i="4"/>
  <c r="R48" i="4" l="1"/>
  <c r="S48" i="4"/>
  <c r="B48" i="4"/>
  <c r="W48" i="4"/>
  <c r="V48" i="4" s="1"/>
  <c r="D50" i="4"/>
  <c r="F49" i="4"/>
  <c r="M49" i="4"/>
  <c r="N49" i="4"/>
  <c r="L49" i="4"/>
  <c r="K49" i="4"/>
  <c r="P49" i="4"/>
  <c r="C49" i="4"/>
  <c r="J49" i="4"/>
  <c r="I49" i="4"/>
  <c r="H49" i="4"/>
  <c r="G49" i="4"/>
  <c r="E49" i="4"/>
  <c r="O49" i="4"/>
  <c r="Q49" i="4"/>
  <c r="B49" i="4" l="1"/>
  <c r="W49" i="4"/>
  <c r="V49" i="4" s="1"/>
  <c r="S49" i="4"/>
  <c r="R49" i="4"/>
  <c r="L50" i="4"/>
  <c r="M50" i="4"/>
  <c r="G50" i="4"/>
  <c r="J50" i="4"/>
  <c r="F50" i="4"/>
  <c r="O50" i="4"/>
  <c r="E50" i="4"/>
  <c r="P50" i="4"/>
  <c r="Q50" i="4"/>
  <c r="I50" i="4"/>
  <c r="N50" i="4"/>
  <c r="K50" i="4"/>
  <c r="D51" i="4"/>
  <c r="C50" i="4"/>
  <c r="H50" i="4"/>
  <c r="B50" i="4" l="1"/>
  <c r="W50" i="4"/>
  <c r="V50" i="4" s="1"/>
  <c r="R50" i="4"/>
  <c r="S50" i="4"/>
  <c r="P51" i="4"/>
  <c r="Q51" i="4"/>
  <c r="C51" i="4"/>
  <c r="K51" i="4"/>
  <c r="N51" i="4"/>
  <c r="J51" i="4"/>
  <c r="M51" i="4"/>
  <c r="E51" i="4"/>
  <c r="L51" i="4"/>
  <c r="O51" i="4"/>
  <c r="D52" i="4"/>
  <c r="I51" i="4"/>
  <c r="F51" i="4"/>
  <c r="H51" i="4"/>
  <c r="G51" i="4"/>
  <c r="S51" i="4" l="1"/>
  <c r="R51" i="4"/>
  <c r="J52" i="4"/>
  <c r="L52" i="4"/>
  <c r="I52" i="4"/>
  <c r="F52" i="4"/>
  <c r="D53" i="4"/>
  <c r="H52" i="4"/>
  <c r="G52" i="4"/>
  <c r="P52" i="4"/>
  <c r="Q52" i="4"/>
  <c r="N52" i="4"/>
  <c r="O52" i="4"/>
  <c r="M52" i="4"/>
  <c r="E52" i="4"/>
  <c r="C52" i="4"/>
  <c r="K52" i="4"/>
  <c r="B51" i="4"/>
  <c r="W51" i="4"/>
  <c r="V51" i="4" s="1"/>
  <c r="R52" i="4" l="1"/>
  <c r="B52" i="4"/>
  <c r="W52" i="4"/>
  <c r="V52" i="4" s="1"/>
  <c r="S52" i="4"/>
  <c r="G53" i="4"/>
  <c r="Q53" i="4"/>
  <c r="H53" i="4"/>
  <c r="C53" i="4"/>
  <c r="I53" i="4"/>
  <c r="E53" i="4"/>
  <c r="J53" i="4"/>
  <c r="F53" i="4"/>
  <c r="N53" i="4"/>
  <c r="P53" i="4"/>
  <c r="L53" i="4"/>
  <c r="M53" i="4"/>
  <c r="K53" i="4"/>
  <c r="O53" i="4"/>
  <c r="D54" i="4"/>
  <c r="S53" i="4" l="1"/>
  <c r="E54" i="4"/>
  <c r="D55" i="4"/>
  <c r="H54" i="4"/>
  <c r="O54" i="4"/>
  <c r="J54" i="4"/>
  <c r="P54" i="4"/>
  <c r="Q54" i="4"/>
  <c r="K54" i="4"/>
  <c r="I54" i="4"/>
  <c r="F54" i="4"/>
  <c r="M54" i="4"/>
  <c r="G54" i="4"/>
  <c r="C54" i="4"/>
  <c r="L54" i="4"/>
  <c r="N54" i="4"/>
  <c r="R53" i="4"/>
  <c r="B53" i="4"/>
  <c r="W53" i="4"/>
  <c r="V53" i="4" s="1"/>
  <c r="H55" i="4" l="1"/>
  <c r="J55" i="4"/>
  <c r="K55" i="4"/>
  <c r="L55" i="4"/>
  <c r="O55" i="4"/>
  <c r="N55" i="4"/>
  <c r="E55" i="4"/>
  <c r="P55" i="4"/>
  <c r="D56" i="4"/>
  <c r="G55" i="4"/>
  <c r="I55" i="4"/>
  <c r="M55" i="4"/>
  <c r="C55" i="4"/>
  <c r="Q55" i="4"/>
  <c r="F55" i="4"/>
  <c r="R54" i="4"/>
  <c r="S54" i="4"/>
  <c r="B54" i="4"/>
  <c r="W54" i="4"/>
  <c r="V54" i="4" s="1"/>
  <c r="L56" i="4" l="1"/>
  <c r="K56" i="4"/>
  <c r="M56" i="4"/>
  <c r="C56" i="4"/>
  <c r="H56" i="4"/>
  <c r="O56" i="4"/>
  <c r="N56" i="4"/>
  <c r="D57" i="4"/>
  <c r="G56" i="4"/>
  <c r="I56" i="4"/>
  <c r="P56" i="4"/>
  <c r="F56" i="4"/>
  <c r="Q56" i="4"/>
  <c r="E56" i="4"/>
  <c r="J56" i="4"/>
  <c r="S55" i="4"/>
  <c r="R55" i="4"/>
  <c r="B55" i="4"/>
  <c r="W55" i="4"/>
  <c r="V55" i="4" s="1"/>
  <c r="W56" i="4" l="1"/>
  <c r="V56" i="4" s="1"/>
  <c r="B56" i="4"/>
  <c r="R56" i="4"/>
  <c r="S56" i="4"/>
  <c r="H57" i="4"/>
  <c r="D58" i="4"/>
  <c r="C57" i="4"/>
  <c r="B57" i="4" s="1"/>
  <c r="E57" i="4"/>
  <c r="L57" i="4"/>
  <c r="I57" i="4"/>
  <c r="K57" i="4"/>
  <c r="G57" i="4"/>
  <c r="F57" i="4"/>
  <c r="Q57" i="4"/>
  <c r="O57" i="4"/>
  <c r="J57" i="4"/>
  <c r="M57" i="4"/>
  <c r="P57" i="4"/>
  <c r="N57" i="4"/>
  <c r="R57" i="4" l="1"/>
  <c r="S57" i="4"/>
  <c r="H58" i="4"/>
  <c r="N58" i="4"/>
  <c r="G58" i="4"/>
  <c r="E58" i="4"/>
  <c r="M58" i="4"/>
  <c r="L58" i="4"/>
  <c r="J58" i="4"/>
  <c r="P58" i="4"/>
  <c r="I58" i="4"/>
  <c r="Q58" i="4"/>
  <c r="O58" i="4"/>
  <c r="C58" i="4"/>
  <c r="D59" i="4"/>
  <c r="K58" i="4"/>
  <c r="F58" i="4"/>
  <c r="W57" i="4"/>
  <c r="V57" i="4" s="1"/>
  <c r="R58" i="4" l="1"/>
  <c r="S58" i="4"/>
  <c r="W58" i="4"/>
  <c r="V58" i="4" s="1"/>
  <c r="B58" i="4"/>
  <c r="D60" i="4"/>
  <c r="M59" i="4"/>
  <c r="C59" i="4"/>
  <c r="E59" i="4"/>
  <c r="L59" i="4"/>
  <c r="Q59" i="4"/>
  <c r="J59" i="4"/>
  <c r="P59" i="4"/>
  <c r="F59" i="4"/>
  <c r="K59" i="4"/>
  <c r="N59" i="4"/>
  <c r="I59" i="4"/>
  <c r="H59" i="4"/>
  <c r="O59" i="4"/>
  <c r="G59" i="4"/>
  <c r="E60" i="4" l="1"/>
  <c r="L60" i="4"/>
  <c r="O60" i="4"/>
  <c r="N60" i="4"/>
  <c r="H60" i="4"/>
  <c r="K60" i="4"/>
  <c r="J60" i="4"/>
  <c r="D61" i="4"/>
  <c r="C60" i="4"/>
  <c r="M60" i="4"/>
  <c r="I60" i="4"/>
  <c r="P60" i="4"/>
  <c r="G60" i="4"/>
  <c r="Q60" i="4"/>
  <c r="F60" i="4"/>
  <c r="R59" i="4"/>
  <c r="S59" i="4"/>
  <c r="B59" i="4"/>
  <c r="W59" i="4"/>
  <c r="V59" i="4" s="1"/>
  <c r="B60" i="4" l="1"/>
  <c r="W60" i="4"/>
  <c r="V60" i="4" s="1"/>
  <c r="D62" i="4"/>
  <c r="M61" i="4"/>
  <c r="Q61" i="4"/>
  <c r="I61" i="4"/>
  <c r="C61" i="4"/>
  <c r="K61" i="4"/>
  <c r="G61" i="4"/>
  <c r="F61" i="4"/>
  <c r="P61" i="4"/>
  <c r="L61" i="4"/>
  <c r="E61" i="4"/>
  <c r="O61" i="4"/>
  <c r="J61" i="4"/>
  <c r="N61" i="4"/>
  <c r="H61" i="4"/>
  <c r="R60" i="4"/>
  <c r="S60" i="4"/>
  <c r="Q62" i="4" l="1"/>
  <c r="P62" i="4"/>
  <c r="M62" i="4"/>
  <c r="G62" i="4"/>
  <c r="C62" i="4"/>
  <c r="I62" i="4"/>
  <c r="F62" i="4"/>
  <c r="E62" i="4"/>
  <c r="N62" i="4"/>
  <c r="L62" i="4"/>
  <c r="J62" i="4"/>
  <c r="H62" i="4"/>
  <c r="K62" i="4"/>
  <c r="D63" i="4"/>
  <c r="O62" i="4"/>
  <c r="R61" i="4"/>
  <c r="S61" i="4"/>
  <c r="C63" i="4" l="1"/>
  <c r="E63" i="4"/>
  <c r="M63" i="4"/>
  <c r="I63" i="4"/>
  <c r="Q63" i="4"/>
  <c r="K63" i="4"/>
  <c r="F63" i="4"/>
  <c r="O63" i="4"/>
  <c r="L63" i="4"/>
  <c r="J63" i="4"/>
  <c r="G63" i="4"/>
  <c r="P63" i="4"/>
  <c r="D64" i="4"/>
  <c r="H63" i="4"/>
  <c r="N63" i="4"/>
  <c r="R62" i="4"/>
  <c r="S62" i="4"/>
  <c r="S63" i="4" l="1"/>
  <c r="I64" i="4"/>
  <c r="C64" i="4"/>
  <c r="K64" i="4"/>
  <c r="H64" i="4"/>
  <c r="P64" i="4"/>
  <c r="G64" i="4"/>
  <c r="D65" i="4"/>
  <c r="M64" i="4"/>
  <c r="E64" i="4"/>
  <c r="N64" i="4"/>
  <c r="Q64" i="4"/>
  <c r="O64" i="4"/>
  <c r="J64" i="4"/>
  <c r="F64" i="4"/>
  <c r="L64" i="4"/>
  <c r="R63" i="4"/>
  <c r="S64" i="4" l="1"/>
  <c r="R64" i="4"/>
  <c r="P65" i="4"/>
  <c r="L65" i="4"/>
  <c r="J65" i="4"/>
  <c r="G65" i="4"/>
  <c r="D66" i="4"/>
  <c r="M65" i="4"/>
  <c r="E65" i="4"/>
  <c r="H65" i="4"/>
  <c r="C65" i="4"/>
  <c r="K65" i="4"/>
  <c r="N65" i="4"/>
  <c r="O65" i="4"/>
  <c r="Q65" i="4"/>
  <c r="F65" i="4"/>
  <c r="I65" i="4"/>
  <c r="R65" i="4" l="1"/>
  <c r="S65" i="4"/>
  <c r="K66" i="4"/>
  <c r="K67" i="4" s="1"/>
  <c r="H66" i="4"/>
  <c r="H67" i="4" s="1"/>
  <c r="O66" i="4"/>
  <c r="O67" i="4" s="1"/>
  <c r="L66" i="4"/>
  <c r="L67" i="4" s="1"/>
  <c r="J66" i="4"/>
  <c r="J67" i="4" s="1"/>
  <c r="G66" i="4"/>
  <c r="P66" i="4"/>
  <c r="P67" i="4" s="1"/>
  <c r="M66" i="4"/>
  <c r="M67" i="4" s="1"/>
  <c r="E66" i="4"/>
  <c r="N66" i="4"/>
  <c r="N67" i="4" s="1"/>
  <c r="F66" i="4"/>
  <c r="F67" i="4" s="1"/>
  <c r="C66" i="4"/>
  <c r="C67" i="4" s="1"/>
  <c r="B67" i="4" s="1"/>
  <c r="I66" i="4"/>
  <c r="I67" i="4" s="1"/>
  <c r="Q66" i="4"/>
  <c r="Q67" i="4" s="1"/>
  <c r="S66" i="4" l="1"/>
  <c r="E67" i="4"/>
  <c r="R66" i="4"/>
  <c r="R67" i="4" s="1"/>
  <c r="G67" i="4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I134" authorId="0" shapeId="0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https://www.rki.de/DE/Content/InfAZ/N/Neuartiges_Coronavirus/Fallzahlen.html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7" authorId="0" shapeId="0">
      <text>
        <r>
          <rPr>
            <sz val="9"/>
            <color indexed="81"/>
            <rFont val="Tahoma"/>
            <family val="2"/>
          </rPr>
          <t>Das RKI rechnet nicht mit den Anzahl der Neuinfizierten sonder mit einer geschätzen Anzahl.
"Punktschätzer der Anzahl Neuerkrankungen (ohne Glättung)" auch wird die Zahl mit 4 Tagen Verzögerung veröffentlicht. 
Am 08.07. um 8 Uhr wird die Zahl vom 03.07 mit 0,84 veröffentlicht.
https://www.rki.de/DE/Content/InfAZ/N/Neuartiges_Coronavirus/Projekte_RKI/Nowcasting_Zahlen.xlsx?__blob=publicationFile
https://www.rki.de/DE/Content/Infekt/EpidBull/Archiv/2020/Ausgaben/17_20.pdf?__blob=publicationFile</t>
        </r>
      </text>
    </comment>
  </commentList>
</comments>
</file>

<file path=xl/sharedStrings.xml><?xml version="1.0" encoding="utf-8"?>
<sst xmlns="http://schemas.openxmlformats.org/spreadsheetml/2006/main" count="144" uniqueCount="31">
  <si>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</si>
  <si>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</si>
  <si>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</si>
  <si>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</si>
  <si>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</si>
  <si>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</si>
  <si>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</si>
  <si>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</si>
  <si>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</si>
  <si>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</si>
  <si>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</si>
  <si>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</si>
  <si>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</si>
  <si>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</si>
  <si>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</si>
  <si>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</si>
  <si>
    <t>New infections RKI</t>
  </si>
  <si>
    <t>C/B</t>
  </si>
  <si>
    <t>Reported Date</t>
  </si>
  <si>
    <t>7-Days average RKI</t>
  </si>
  <si>
    <t>7-Days average App</t>
  </si>
  <si>
    <t>Text</t>
  </si>
  <si>
    <t>positiv getestete App-Nutzer</t>
  </si>
  <si>
    <t>gleitender 7-Tage-Mittelwert</t>
  </si>
  <si>
    <t>Prozentsatz der Neu-Infizierten</t>
  </si>
  <si>
    <t>7-Days sum1</t>
  </si>
  <si>
    <t>7-Days sum2</t>
  </si>
  <si>
    <t>7-Tage-R-Wert</t>
  </si>
  <si>
    <t>die ihre Infektion übermittelt haben</t>
  </si>
  <si>
    <t>mit aktivierter Risikoermittlung</t>
  </si>
  <si>
    <t>von Gesundheitsämtern an das RKI elektronisch übermittelte neue 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</si>
</sst>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_-* #,##0.00\ _€_-;\-* #,##0.00\ _€_-;_-* &quot;-&quot;??\ _€_-;_-@_-"/>
    <numFmt numFmtId="166" formatCode="dd/mm/yy;@"/>
    <numFmt numFmtId="167" formatCode="d/m/yy;@"/>
    <numFmt numFmtId="168" formatCode="#,##0_ ;\-#,##0\ "/>
    <numFmt numFmtId="169" formatCode="dd/mm/;@"/>
    <numFmt numFmtId="170" formatCode="0_ ;[Red]\-0\ "/>
    <numFmt numFmtId="172" formatCode="h:mm;@"/>
    <numFmt numFmtId="173" formatCode="dd/mm/"/>
    <numFmt numFmtId="174" formatCode="0_ ;[Red]\-0\ ;"/>
    <numFmt numFmtId="175" formatCode="#,##0_ ;[Red]\-#,##0\ "/>
    <numFmt numFmtId="176" formatCode="0.0%"/>
    <numFmt numFmtId="178" formatCode="#,##0_ ;[Red]\-#,##0\ ;"/>
    <numFmt numFmtId="181" formatCode="dd/\ mm/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7" fontId="0" fillId="0" borderId="0" xfId="0" applyNumberFormat="1" applyBorder="1"/>
    <xf numFmtId="16" fontId="3" fillId="0" borderId="2" xfId="0" applyNumberFormat="1" applyFont="1" applyBorder="1"/>
    <xf numFmtId="170" fontId="4" fillId="0" borderId="2" xfId="1" applyNumberFormat="1" applyFont="1" applyFill="1" applyBorder="1"/>
    <xf numFmtId="170" fontId="0" fillId="0" borderId="2" xfId="0" applyNumberFormat="1" applyBorder="1"/>
    <xf numFmtId="0" fontId="0" fillId="0" borderId="2" xfId="0" applyBorder="1"/>
    <xf numFmtId="0" fontId="0" fillId="0" borderId="3" xfId="0" applyBorder="1"/>
    <xf numFmtId="169" fontId="0" fillId="0" borderId="2" xfId="0" applyNumberFormat="1" applyBorder="1"/>
    <xf numFmtId="170" fontId="4" fillId="0" borderId="2" xfId="0" applyNumberFormat="1" applyFont="1" applyBorder="1"/>
    <xf numFmtId="0" fontId="0" fillId="2" borderId="4" xfId="0" applyFill="1" applyBorder="1"/>
    <xf numFmtId="170" fontId="4" fillId="0" borderId="2" xfId="0" applyNumberFormat="1" applyFont="1" applyFill="1" applyBorder="1"/>
    <xf numFmtId="0" fontId="4" fillId="0" borderId="3" xfId="0" applyFont="1" applyBorder="1"/>
    <xf numFmtId="169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70" fontId="4" fillId="0" borderId="0" xfId="1" applyNumberFormat="1" applyFont="1" applyFill="1" applyBorder="1"/>
    <xf numFmtId="170" fontId="0" fillId="0" borderId="0" xfId="0" applyNumberFormat="1" applyBorder="1"/>
    <xf numFmtId="170" fontId="5" fillId="0" borderId="0" xfId="0" applyNumberFormat="1" applyFont="1" applyBorder="1"/>
    <xf numFmtId="0" fontId="0" fillId="2" borderId="5" xfId="0" applyFill="1" applyBorder="1"/>
    <xf numFmtId="169" fontId="0" fillId="0" borderId="0" xfId="0" applyNumberFormat="1" applyBorder="1"/>
    <xf numFmtId="170" fontId="4" fillId="0" borderId="0" xfId="0" applyNumberFormat="1" applyFont="1" applyFill="1" applyBorder="1"/>
    <xf numFmtId="0" fontId="4" fillId="0" borderId="1" xfId="0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170" fontId="0" fillId="0" borderId="0" xfId="0" applyNumberFormat="1" applyFill="1" applyBorder="1"/>
    <xf numFmtId="170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70" fontId="4" fillId="0" borderId="0" xfId="1" applyNumberFormat="1" applyFont="1" applyFill="1"/>
    <xf numFmtId="170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70" fontId="5" fillId="0" borderId="0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9" fontId="4" fillId="0" borderId="0" xfId="0" applyNumberFormat="1" applyFont="1" applyFill="1" applyBorder="1"/>
    <xf numFmtId="166" fontId="4" fillId="0" borderId="0" xfId="0" applyNumberFormat="1" applyFont="1" applyFill="1" applyBorder="1"/>
    <xf numFmtId="170" fontId="0" fillId="3" borderId="0" xfId="0" applyNumberFormat="1" applyFill="1" applyBorder="1"/>
    <xf numFmtId="169" fontId="0" fillId="0" borderId="0" xfId="0" applyNumberFormat="1"/>
    <xf numFmtId="168" fontId="4" fillId="0" borderId="0" xfId="1" applyNumberFormat="1" applyFont="1" applyFill="1" applyBorder="1"/>
    <xf numFmtId="20" fontId="0" fillId="0" borderId="0" xfId="0" applyNumberFormat="1" applyBorder="1"/>
    <xf numFmtId="0" fontId="3" fillId="0" borderId="6" xfId="0" applyFont="1" applyBorder="1"/>
    <xf numFmtId="0" fontId="0" fillId="0" borderId="6" xfId="0" applyBorder="1"/>
    <xf numFmtId="170" fontId="4" fillId="0" borderId="6" xfId="1" applyNumberFormat="1" applyFont="1" applyFill="1" applyBorder="1"/>
    <xf numFmtId="170" fontId="0" fillId="0" borderId="6" xfId="0" applyNumberFormat="1" applyBorder="1"/>
    <xf numFmtId="0" fontId="4" fillId="0" borderId="7" xfId="0" applyFont="1" applyBorder="1"/>
    <xf numFmtId="169" fontId="4" fillId="0" borderId="6" xfId="0" applyNumberFormat="1" applyFont="1" applyBorder="1"/>
    <xf numFmtId="0" fontId="0" fillId="2" borderId="8" xfId="0" applyFill="1" applyBorder="1"/>
    <xf numFmtId="0" fontId="0" fillId="0" borderId="7" xfId="0" applyBorder="1"/>
    <xf numFmtId="169" fontId="0" fillId="0" borderId="6" xfId="0" applyNumberFormat="1" applyBorder="1"/>
    <xf numFmtId="170" fontId="4" fillId="0" borderId="6" xfId="0" applyNumberFormat="1" applyFont="1" applyFill="1" applyBorder="1"/>
    <xf numFmtId="0" fontId="4" fillId="2" borderId="8" xfId="0" applyFont="1" applyFill="1" applyBorder="1"/>
    <xf numFmtId="170" fontId="4" fillId="0" borderId="6" xfId="0" applyNumberFormat="1" applyFont="1" applyBorder="1"/>
    <xf numFmtId="170" fontId="0" fillId="0" borderId="6" xfId="0" applyNumberFormat="1" applyFill="1" applyBorder="1"/>
    <xf numFmtId="170" fontId="4" fillId="3" borderId="6" xfId="0" applyNumberFormat="1" applyFont="1" applyFill="1" applyBorder="1"/>
    <xf numFmtId="170" fontId="0" fillId="0" borderId="2" xfId="0" applyNumberFormat="1" applyFill="1" applyBorder="1"/>
    <xf numFmtId="170" fontId="4" fillId="4" borderId="0" xfId="0" applyNumberFormat="1" applyFont="1" applyFill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70" fontId="0" fillId="5" borderId="2" xfId="0" applyNumberFormat="1" applyFill="1" applyBorder="1"/>
    <xf numFmtId="170" fontId="0" fillId="5" borderId="0" xfId="0" applyNumberFormat="1" applyFill="1" applyBorder="1"/>
    <xf numFmtId="0" fontId="0" fillId="3" borderId="0" xfId="0" applyFill="1" applyBorder="1"/>
    <xf numFmtId="1" fontId="7" fillId="0" borderId="0" xfId="0" applyNumberFormat="1" applyFont="1" applyFill="1" applyBorder="1"/>
    <xf numFmtId="166" fontId="7" fillId="0" borderId="0" xfId="0" applyNumberFormat="1" applyFont="1" applyFill="1" applyBorder="1"/>
    <xf numFmtId="16" fontId="3" fillId="0" borderId="6" xfId="0" applyNumberFormat="1" applyFont="1" applyBorder="1"/>
    <xf numFmtId="20" fontId="3" fillId="0" borderId="6" xfId="0" applyNumberFormat="1" applyFont="1" applyBorder="1"/>
    <xf numFmtId="170" fontId="0" fillId="3" borderId="6" xfId="0" applyNumberFormat="1" applyFill="1" applyBorder="1"/>
    <xf numFmtId="0" fontId="0" fillId="0" borderId="9" xfId="0" applyBorder="1"/>
    <xf numFmtId="1" fontId="5" fillId="6" borderId="10" xfId="0" applyNumberFormat="1" applyFont="1" applyFill="1" applyBorder="1"/>
    <xf numFmtId="0" fontId="3" fillId="0" borderId="9" xfId="0" applyFont="1" applyBorder="1" applyAlignment="1">
      <alignment vertical="top"/>
    </xf>
    <xf numFmtId="166" fontId="4" fillId="0" borderId="9" xfId="0" applyNumberFormat="1" applyFont="1" applyFill="1" applyBorder="1" applyAlignment="1">
      <alignment horizontal="center" vertical="top" wrapText="1"/>
    </xf>
    <xf numFmtId="0" fontId="0" fillId="0" borderId="9" xfId="0" applyBorder="1" applyAlignment="1">
      <alignment horizontal="right" vertical="top"/>
    </xf>
    <xf numFmtId="0" fontId="0" fillId="0" borderId="9" xfId="0" applyBorder="1" applyAlignment="1">
      <alignment vertical="top"/>
    </xf>
    <xf numFmtId="1" fontId="0" fillId="0" borderId="11" xfId="0" applyNumberFormat="1" applyBorder="1" applyAlignment="1">
      <alignment horizontal="center" vertical="top" textRotation="180"/>
    </xf>
    <xf numFmtId="1" fontId="4" fillId="0" borderId="9" xfId="0" applyNumberFormat="1" applyFont="1" applyBorder="1" applyAlignment="1">
      <alignment horizontal="center" vertical="top"/>
    </xf>
    <xf numFmtId="1" fontId="4" fillId="0" borderId="9" xfId="0" applyNumberFormat="1" applyFont="1" applyBorder="1" applyAlignment="1">
      <alignment horizontal="right" vertical="top"/>
    </xf>
    <xf numFmtId="1" fontId="5" fillId="6" borderId="10" xfId="0" applyNumberFormat="1" applyFont="1" applyFill="1" applyBorder="1" applyAlignment="1">
      <alignment vertical="top"/>
    </xf>
    <xf numFmtId="172" fontId="0" fillId="0" borderId="0" xfId="0" applyNumberFormat="1"/>
    <xf numFmtId="172" fontId="3" fillId="0" borderId="0" xfId="0" applyNumberFormat="1" applyFont="1" applyBorder="1"/>
    <xf numFmtId="172" fontId="0" fillId="0" borderId="0" xfId="0" applyNumberFormat="1" applyBorder="1"/>
    <xf numFmtId="172" fontId="3" fillId="0" borderId="0" xfId="0" applyNumberFormat="1" applyFont="1"/>
    <xf numFmtId="172" fontId="3" fillId="0" borderId="2" xfId="0" applyNumberFormat="1" applyFont="1" applyBorder="1"/>
    <xf numFmtId="170" fontId="4" fillId="3" borderId="2" xfId="0" applyNumberFormat="1" applyFont="1" applyFill="1" applyBorder="1"/>
    <xf numFmtId="170" fontId="0" fillId="3" borderId="2" xfId="0" applyNumberFormat="1" applyFill="1" applyBorder="1"/>
    <xf numFmtId="0" fontId="0" fillId="0" borderId="1" xfId="0" applyFill="1" applyBorder="1"/>
    <xf numFmtId="169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Border="1"/>
    <xf numFmtId="1" fontId="4" fillId="0" borderId="9" xfId="0" applyNumberFormat="1" applyFont="1" applyBorder="1" applyAlignment="1">
      <alignment horizontal="center" vertical="top" wrapText="1"/>
    </xf>
    <xf numFmtId="174" fontId="5" fillId="0" borderId="0" xfId="0" applyNumberFormat="1" applyFont="1" applyBorder="1"/>
    <xf numFmtId="174" fontId="0" fillId="0" borderId="0" xfId="0" applyNumberFormat="1" applyBorder="1" applyAlignment="1">
      <alignment horizontal="right"/>
    </xf>
    <xf numFmtId="1" fontId="5" fillId="0" borderId="14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0" fontId="5" fillId="0" borderId="10" xfId="0" applyFont="1" applyBorder="1"/>
    <xf numFmtId="174" fontId="5" fillId="0" borderId="17" xfId="0" applyNumberFormat="1" applyFont="1" applyBorder="1"/>
    <xf numFmtId="174" fontId="5" fillId="0" borderId="18" xfId="0" applyNumberFormat="1" applyFont="1" applyBorder="1"/>
    <xf numFmtId="174" fontId="5" fillId="0" borderId="19" xfId="0" applyNumberFormat="1" applyFont="1" applyBorder="1"/>
    <xf numFmtId="174" fontId="5" fillId="0" borderId="11" xfId="0" applyNumberFormat="1" applyFont="1" applyBorder="1"/>
    <xf numFmtId="174" fontId="4" fillId="0" borderId="20" xfId="0" applyNumberFormat="1" applyFont="1" applyBorder="1"/>
    <xf numFmtId="173" fontId="5" fillId="0" borderId="21" xfId="0" applyNumberFormat="1" applyFont="1" applyBorder="1"/>
    <xf numFmtId="174" fontId="4" fillId="0" borderId="22" xfId="0" applyNumberFormat="1" applyFont="1" applyBorder="1"/>
    <xf numFmtId="174" fontId="4" fillId="0" borderId="23" xfId="0" applyNumberFormat="1" applyFont="1" applyBorder="1"/>
    <xf numFmtId="174" fontId="4" fillId="0" borderId="24" xfId="0" applyNumberFormat="1" applyFont="1" applyBorder="1"/>
    <xf numFmtId="174" fontId="4" fillId="0" borderId="25" xfId="0" applyNumberFormat="1" applyFont="1" applyBorder="1"/>
    <xf numFmtId="175" fontId="4" fillId="0" borderId="26" xfId="0" applyNumberFormat="1" applyFont="1" applyFill="1" applyBorder="1"/>
    <xf numFmtId="173" fontId="5" fillId="0" borderId="13" xfId="0" applyNumberFormat="1" applyFont="1" applyBorder="1"/>
    <xf numFmtId="174" fontId="4" fillId="0" borderId="27" xfId="0" applyNumberFormat="1" applyFont="1" applyBorder="1"/>
    <xf numFmtId="174" fontId="4" fillId="0" borderId="28" xfId="0" applyNumberFormat="1" applyFont="1" applyBorder="1"/>
    <xf numFmtId="174" fontId="4" fillId="0" borderId="29" xfId="0" applyNumberFormat="1" applyFont="1" applyBorder="1"/>
    <xf numFmtId="174" fontId="4" fillId="0" borderId="12" xfId="0" applyNumberFormat="1" applyFont="1" applyBorder="1"/>
    <xf numFmtId="175" fontId="4" fillId="0" borderId="30" xfId="0" applyNumberFormat="1" applyFont="1" applyFill="1" applyBorder="1"/>
    <xf numFmtId="175" fontId="0" fillId="0" borderId="0" xfId="0" applyNumberFormat="1" applyBorder="1"/>
    <xf numFmtId="176" fontId="0" fillId="0" borderId="0" xfId="0" applyNumberFormat="1"/>
    <xf numFmtId="166" fontId="4" fillId="0" borderId="0" xfId="0" applyNumberFormat="1" applyFont="1" applyFill="1" applyBorder="1" applyAlignment="1">
      <alignment horizontal="center"/>
    </xf>
    <xf numFmtId="175" fontId="0" fillId="0" borderId="0" xfId="0" applyNumberFormat="1"/>
    <xf numFmtId="178" fontId="0" fillId="0" borderId="0" xfId="0" applyNumberFormat="1"/>
    <xf numFmtId="2" fontId="0" fillId="0" borderId="0" xfId="0" applyNumberFormat="1"/>
    <xf numFmtId="175" fontId="0" fillId="0" borderId="0" xfId="0" applyNumberFormat="1" applyFill="1"/>
    <xf numFmtId="175" fontId="0" fillId="0" borderId="0" xfId="0" applyNumberFormat="1" applyFill="1" applyBorder="1"/>
    <xf numFmtId="174" fontId="1" fillId="0" borderId="0" xfId="1" applyNumberFormat="1" applyFont="1" applyFill="1"/>
    <xf numFmtId="174" fontId="1" fillId="0" borderId="0" xfId="0" applyNumberFormat="1" applyFont="1"/>
    <xf numFmtId="170" fontId="1" fillId="0" borderId="0" xfId="0" applyNumberFormat="1" applyFont="1"/>
    <xf numFmtId="0" fontId="1" fillId="0" borderId="1" xfId="0" applyFont="1" applyBorder="1"/>
    <xf numFmtId="0" fontId="1" fillId="2" borderId="5" xfId="0" applyFont="1" applyFill="1" applyBorder="1"/>
    <xf numFmtId="170" fontId="0" fillId="7" borderId="0" xfId="0" applyNumberFormat="1" applyFill="1"/>
    <xf numFmtId="170" fontId="1" fillId="7" borderId="0" xfId="0" applyNumberFormat="1" applyFont="1" applyFill="1"/>
    <xf numFmtId="174" fontId="1" fillId="0" borderId="2" xfId="1" applyNumberFormat="1" applyFont="1" applyFill="1" applyBorder="1"/>
    <xf numFmtId="174" fontId="1" fillId="0" borderId="2" xfId="0" applyNumberFormat="1" applyFont="1" applyBorder="1"/>
    <xf numFmtId="170" fontId="1" fillId="0" borderId="2" xfId="0" applyNumberFormat="1" applyFont="1" applyBorder="1"/>
    <xf numFmtId="0" fontId="1" fillId="0" borderId="3" xfId="0" applyFont="1" applyBorder="1"/>
    <xf numFmtId="0" fontId="1" fillId="2" borderId="4" xfId="0" applyFont="1" applyFill="1" applyBorder="1"/>
    <xf numFmtId="170" fontId="1" fillId="0" borderId="0" xfId="0" applyNumberFormat="1" applyFont="1" applyBorder="1"/>
    <xf numFmtId="173" fontId="0" fillId="0" borderId="2" xfId="0" applyNumberFormat="1" applyBorder="1"/>
    <xf numFmtId="170" fontId="0" fillId="7" borderId="0" xfId="0" applyNumberFormat="1" applyFill="1" applyBorder="1"/>
    <xf numFmtId="170" fontId="1" fillId="7" borderId="0" xfId="0" applyNumberFormat="1" applyFont="1" applyFill="1" applyBorder="1"/>
    <xf numFmtId="174" fontId="1" fillId="0" borderId="0" xfId="1" applyNumberFormat="1" applyFont="1" applyFill="1" applyBorder="1"/>
    <xf numFmtId="174" fontId="1" fillId="0" borderId="0" xfId="0" applyNumberFormat="1" applyFont="1" applyBorder="1"/>
    <xf numFmtId="181" fontId="0" fillId="0" borderId="0" xfId="0" applyNumberFormat="1" applyBorder="1"/>
    <xf numFmtId="173" fontId="0" fillId="0" borderId="0" xfId="0" applyNumberFormat="1"/>
    <xf numFmtId="170" fontId="0" fillId="7" borderId="2" xfId="0" applyNumberFormat="1" applyFill="1" applyBorder="1"/>
    <xf numFmtId="170" fontId="1" fillId="7" borderId="2" xfId="0" applyNumberFormat="1" applyFont="1" applyFill="1" applyBorder="1"/>
    <xf numFmtId="170" fontId="1" fillId="0" borderId="0" xfId="0" applyNumberFormat="1" applyFont="1" applyFill="1" applyBorder="1"/>
    <xf numFmtId="170" fontId="1" fillId="0" borderId="0" xfId="0" applyNumberFormat="1" applyFont="1" applyFill="1"/>
    <xf numFmtId="170" fontId="0" fillId="8" borderId="0" xfId="0" applyNumberFormat="1" applyFill="1"/>
    <xf numFmtId="174" fontId="5" fillId="0" borderId="27" xfId="0" applyNumberFormat="1" applyFont="1" applyBorder="1"/>
    <xf numFmtId="0" fontId="0" fillId="5" borderId="0" xfId="0" applyFill="1" applyBorder="1" applyAlignment="1"/>
    <xf numFmtId="0" fontId="0" fillId="0" borderId="0" xfId="0" applyAlignment="1"/>
    <xf numFmtId="0" fontId="10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5" fillId="0" borderId="4" xfId="0" applyNumberFormat="1" applyFont="1" applyBorder="1" applyAlignment="1">
      <alignment horizontal="center" vertical="center" wrapText="1"/>
    </xf>
    <xf numFmtId="167" fontId="5" fillId="0" borderId="8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/>
    </xf>
    <xf numFmtId="0" fontId="0" fillId="5" borderId="1" xfId="0" applyFill="1" applyBorder="1"/>
    <xf numFmtId="170" fontId="1" fillId="0" borderId="0" xfId="1" applyNumberFormat="1" applyFont="1" applyFill="1" applyBorder="1"/>
    <xf numFmtId="174" fontId="1" fillId="0" borderId="6" xfId="1" applyNumberFormat="1" applyFont="1" applyFill="1" applyBorder="1"/>
    <xf numFmtId="174" fontId="1" fillId="0" borderId="6" xfId="0" applyNumberFormat="1" applyFont="1" applyBorder="1"/>
    <xf numFmtId="173" fontId="0" fillId="0" borderId="6" xfId="0" applyNumberFormat="1" applyBorder="1"/>
    <xf numFmtId="170" fontId="1" fillId="0" borderId="6" xfId="0" applyNumberFormat="1" applyFont="1" applyBorder="1"/>
    <xf numFmtId="0" fontId="1" fillId="0" borderId="7" xfId="0" applyFont="1" applyBorder="1"/>
    <xf numFmtId="0" fontId="1" fillId="2" borderId="8" xfId="0" applyFont="1" applyFill="1" applyBorder="1"/>
    <xf numFmtId="0" fontId="3" fillId="0" borderId="0" xfId="0" applyFont="1" applyFill="1" applyBorder="1"/>
    <xf numFmtId="169" fontId="0" fillId="0" borderId="34" xfId="0" applyNumberFormat="1" applyBorder="1"/>
    <xf numFmtId="178" fontId="1" fillId="0" borderId="0" xfId="0" applyNumberFormat="1" applyFont="1" applyFill="1" applyBorder="1"/>
  </cellXfs>
  <cellStyles count="2">
    <cellStyle name="Komma" xfId="1" builtinId="3"/>
    <cellStyle name="Standard" xfId="0" builtinId="0"/>
  </cellStyles>
  <dxfs count="2909"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Day'!$AC$6</c:f>
          <c:strCache>
            <c:ptCount val="1"/>
            <c:pt idx="0">
              <c:v>positiv getestete App-Nutzer, die ihre Infektion übermittelt haben</c:v>
            </c:pt>
          </c:strCache>
        </c:strRef>
      </c:tx>
      <c:layout>
        <c:manualLayout>
          <c:xMode val="edge"/>
          <c:yMode val="edge"/>
          <c:x val="0.12070886679910384"/>
          <c:y val="7.39223009410607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593702717541814E-2"/>
          <c:y val="5.3388187369747826E-2"/>
          <c:w val="0.88039992075557172"/>
          <c:h val="0.70431339491628853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Day'!$D$3:$D$66</c:f>
              <c:numCache>
                <c:formatCode>dd/mm/</c:formatCode>
                <c:ptCount val="64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  <c:pt idx="35">
                  <c:v>44031</c:v>
                </c:pt>
                <c:pt idx="36">
                  <c:v>44032</c:v>
                </c:pt>
                <c:pt idx="37">
                  <c:v>44033</c:v>
                </c:pt>
                <c:pt idx="38">
                  <c:v>44034</c:v>
                </c:pt>
                <c:pt idx="39">
                  <c:v>44035</c:v>
                </c:pt>
                <c:pt idx="40">
                  <c:v>44036</c:v>
                </c:pt>
                <c:pt idx="41">
                  <c:v>44037</c:v>
                </c:pt>
                <c:pt idx="42">
                  <c:v>44038</c:v>
                </c:pt>
                <c:pt idx="43">
                  <c:v>44039</c:v>
                </c:pt>
                <c:pt idx="44">
                  <c:v>44040</c:v>
                </c:pt>
                <c:pt idx="45">
                  <c:v>44041</c:v>
                </c:pt>
                <c:pt idx="46">
                  <c:v>44042</c:v>
                </c:pt>
                <c:pt idx="47">
                  <c:v>44043</c:v>
                </c:pt>
                <c:pt idx="48">
                  <c:v>44044</c:v>
                </c:pt>
                <c:pt idx="49">
                  <c:v>44045</c:v>
                </c:pt>
                <c:pt idx="50">
                  <c:v>44046</c:v>
                </c:pt>
                <c:pt idx="51">
                  <c:v>44047</c:v>
                </c:pt>
                <c:pt idx="52">
                  <c:v>44048</c:v>
                </c:pt>
                <c:pt idx="53">
                  <c:v>44049</c:v>
                </c:pt>
                <c:pt idx="54">
                  <c:v>44050</c:v>
                </c:pt>
                <c:pt idx="55">
                  <c:v>44051</c:v>
                </c:pt>
                <c:pt idx="56">
                  <c:v>44052</c:v>
                </c:pt>
                <c:pt idx="57">
                  <c:v>44053</c:v>
                </c:pt>
                <c:pt idx="58">
                  <c:v>44054</c:v>
                </c:pt>
                <c:pt idx="59">
                  <c:v>44055</c:v>
                </c:pt>
                <c:pt idx="60">
                  <c:v>44056</c:v>
                </c:pt>
                <c:pt idx="61">
                  <c:v>44057</c:v>
                </c:pt>
                <c:pt idx="62">
                  <c:v>44058</c:v>
                </c:pt>
                <c:pt idx="63">
                  <c:v>44059</c:v>
                </c:pt>
              </c:numCache>
            </c:numRef>
          </c:cat>
          <c:val>
            <c:numRef>
              <c:f>'Users per Day'!$C$3:$C$66</c:f>
              <c:numCache>
                <c:formatCode>0_ ;[Red]\-0\ ;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19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15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24</c:v>
                </c:pt>
                <c:pt idx="27">
                  <c:v>19</c:v>
                </c:pt>
                <c:pt idx="28">
                  <c:v>5</c:v>
                </c:pt>
                <c:pt idx="29">
                  <c:v>9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22</c:v>
                </c:pt>
                <c:pt idx="34">
                  <c:v>19</c:v>
                </c:pt>
                <c:pt idx="35">
                  <c:v>7</c:v>
                </c:pt>
                <c:pt idx="36">
                  <c:v>11</c:v>
                </c:pt>
                <c:pt idx="37">
                  <c:v>16</c:v>
                </c:pt>
                <c:pt idx="38">
                  <c:v>12</c:v>
                </c:pt>
                <c:pt idx="39">
                  <c:v>25</c:v>
                </c:pt>
                <c:pt idx="40">
                  <c:v>20</c:v>
                </c:pt>
                <c:pt idx="41">
                  <c:v>13</c:v>
                </c:pt>
                <c:pt idx="42">
                  <c:v>14</c:v>
                </c:pt>
                <c:pt idx="43">
                  <c:v>9</c:v>
                </c:pt>
                <c:pt idx="44">
                  <c:v>32</c:v>
                </c:pt>
                <c:pt idx="45">
                  <c:v>39</c:v>
                </c:pt>
                <c:pt idx="46">
                  <c:v>43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53</c:v>
                </c:pt>
                <c:pt idx="52">
                  <c:v>47</c:v>
                </c:pt>
                <c:pt idx="53">
                  <c:v>56</c:v>
                </c:pt>
                <c:pt idx="54">
                  <c:v>41</c:v>
                </c:pt>
                <c:pt idx="55">
                  <c:v>28</c:v>
                </c:pt>
                <c:pt idx="56">
                  <c:v>13</c:v>
                </c:pt>
                <c:pt idx="57">
                  <c:v>43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66F-BB01-155A4C79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2772736"/>
        <c:axId val="1"/>
      </c:barChart>
      <c:dateAx>
        <c:axId val="932772736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166189431715003"/>
              <c:y val="0.90759894283760834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33595289110477E-2"/>
              <c:y val="0.35318362606118237"/>
            </c:manualLayout>
          </c:layout>
          <c:overlay val="0"/>
          <c:spPr>
            <a:noFill/>
            <a:ln w="25400">
              <a:noFill/>
            </a:ln>
          </c:spPr>
        </c:title>
        <c:numFmt formatCode="0_ ;[Red]\-0\ 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32772736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Day'!$AC$7</c:f>
          <c:strCache>
            <c:ptCount val="1"/>
            <c:pt idx="0">
              <c:v>positiv getestete App-Nutzer,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2057538850459418"/>
          <c:y val="7.37706723467084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070881603087302E-2"/>
          <c:y val="5.3278745165882289E-2"/>
          <c:w val="0.8849566484535504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Day'!$D$3:$D$66</c:f>
              <c:numCache>
                <c:formatCode>dd/mm/</c:formatCode>
                <c:ptCount val="64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  <c:pt idx="35">
                  <c:v>44031</c:v>
                </c:pt>
                <c:pt idx="36">
                  <c:v>44032</c:v>
                </c:pt>
                <c:pt idx="37">
                  <c:v>44033</c:v>
                </c:pt>
                <c:pt idx="38">
                  <c:v>44034</c:v>
                </c:pt>
                <c:pt idx="39">
                  <c:v>44035</c:v>
                </c:pt>
                <c:pt idx="40">
                  <c:v>44036</c:v>
                </c:pt>
                <c:pt idx="41">
                  <c:v>44037</c:v>
                </c:pt>
                <c:pt idx="42">
                  <c:v>44038</c:v>
                </c:pt>
                <c:pt idx="43">
                  <c:v>44039</c:v>
                </c:pt>
                <c:pt idx="44">
                  <c:v>44040</c:v>
                </c:pt>
                <c:pt idx="45">
                  <c:v>44041</c:v>
                </c:pt>
                <c:pt idx="46">
                  <c:v>44042</c:v>
                </c:pt>
                <c:pt idx="47">
                  <c:v>44043</c:v>
                </c:pt>
                <c:pt idx="48">
                  <c:v>44044</c:v>
                </c:pt>
                <c:pt idx="49">
                  <c:v>44045</c:v>
                </c:pt>
                <c:pt idx="50">
                  <c:v>44046</c:v>
                </c:pt>
                <c:pt idx="51">
                  <c:v>44047</c:v>
                </c:pt>
                <c:pt idx="52">
                  <c:v>44048</c:v>
                </c:pt>
                <c:pt idx="53">
                  <c:v>44049</c:v>
                </c:pt>
                <c:pt idx="54">
                  <c:v>44050</c:v>
                </c:pt>
                <c:pt idx="55">
                  <c:v>44051</c:v>
                </c:pt>
                <c:pt idx="56">
                  <c:v>44052</c:v>
                </c:pt>
                <c:pt idx="57">
                  <c:v>44053</c:v>
                </c:pt>
                <c:pt idx="58">
                  <c:v>44054</c:v>
                </c:pt>
                <c:pt idx="59">
                  <c:v>44055</c:v>
                </c:pt>
                <c:pt idx="60">
                  <c:v>44056</c:v>
                </c:pt>
                <c:pt idx="61">
                  <c:v>44057</c:v>
                </c:pt>
                <c:pt idx="62">
                  <c:v>44058</c:v>
                </c:pt>
                <c:pt idx="63">
                  <c:v>44059</c:v>
                </c:pt>
              </c:numCache>
            </c:numRef>
          </c:cat>
          <c:val>
            <c:numRef>
              <c:f>'Users per Day'!$W$3:$W$66</c:f>
              <c:numCache>
                <c:formatCode>General</c:formatCode>
                <c:ptCount val="64"/>
                <c:pt idx="4">
                  <c:v>0</c:v>
                </c:pt>
                <c:pt idx="9" formatCode="#,##0_ ;[Red]\-#,##0\ ;">
                  <c:v>6.5714285714285712</c:v>
                </c:pt>
                <c:pt idx="10" formatCode="#,##0_ ;[Red]\-#,##0\ ;">
                  <c:v>6.4285714285714288</c:v>
                </c:pt>
                <c:pt idx="11" formatCode="#,##0_ ;[Red]\-#,##0\ ;">
                  <c:v>8.4285714285714288</c:v>
                </c:pt>
                <c:pt idx="12" formatCode="#,##0_ ;[Red]\-#,##0\ ;">
                  <c:v>10.857142857142858</c:v>
                </c:pt>
                <c:pt idx="13" formatCode="#,##0_ ;[Red]\-#,##0\ ;">
                  <c:v>12.285714285714286</c:v>
                </c:pt>
                <c:pt idx="14" formatCode="#,##0_ ;[Red]\-#,##0\ ;">
                  <c:v>13.142857142857142</c:v>
                </c:pt>
                <c:pt idx="15" formatCode="#,##0_ ;[Red]\-#,##0\ ;">
                  <c:v>14</c:v>
                </c:pt>
                <c:pt idx="16" formatCode="#,##0_ ;[Red]\-#,##0\ ;">
                  <c:v>16.142857142857142</c:v>
                </c:pt>
                <c:pt idx="17" formatCode="#,##0_ ;[Red]\-#,##0\ ;">
                  <c:v>17.428571428571427</c:v>
                </c:pt>
                <c:pt idx="18" formatCode="#,##0_ ;[Red]\-#,##0\ ;">
                  <c:v>19.285714285714285</c:v>
                </c:pt>
                <c:pt idx="19" formatCode="#,##0_ ;[Red]\-#,##0\ ;">
                  <c:v>18.571428571428573</c:v>
                </c:pt>
                <c:pt idx="20" formatCode="#,##0_ ;[Red]\-#,##0\ ;">
                  <c:v>18.142857142857142</c:v>
                </c:pt>
                <c:pt idx="21" formatCode="#,##0_ ;[Red]\-#,##0\ ;">
                  <c:v>17.428571428571427</c:v>
                </c:pt>
                <c:pt idx="22" formatCode="#,##0_ ;[Red]\-#,##0\ ;">
                  <c:v>16.571428571428573</c:v>
                </c:pt>
                <c:pt idx="23" formatCode="#,##0_ ;[Red]\-#,##0\ ;">
                  <c:v>15.142857142857142</c:v>
                </c:pt>
                <c:pt idx="24" formatCode="#,##0_ ;[Red]\-#,##0\ ;">
                  <c:v>13.857142857142858</c:v>
                </c:pt>
                <c:pt idx="25" formatCode="#,##0_ ;[Red]\-#,##0\ ;">
                  <c:v>11.428571428571429</c:v>
                </c:pt>
                <c:pt idx="26" formatCode="#,##0_ ;[Red]\-#,##0\ ;">
                  <c:v>12.571428571428571</c:v>
                </c:pt>
                <c:pt idx="27" formatCode="#,##0_ ;[Red]\-#,##0\ ;">
                  <c:v>13.714285714285714</c:v>
                </c:pt>
                <c:pt idx="28" formatCode="#,##0_ ;[Red]\-#,##0\ ;">
                  <c:v>13.857142857142858</c:v>
                </c:pt>
                <c:pt idx="29" formatCode="#,##0_ ;[Red]\-#,##0\ ;">
                  <c:v>13.857142857142858</c:v>
                </c:pt>
                <c:pt idx="30" formatCode="#,##0_ ;[Red]\-#,##0\ ;">
                  <c:v>14.571428571428571</c:v>
                </c:pt>
                <c:pt idx="31" formatCode="#,##0_ ;[Red]\-#,##0\ ;">
                  <c:v>16.285714285714285</c:v>
                </c:pt>
                <c:pt idx="32" formatCode="#,##0_ ;[Red]\-#,##0\ ;">
                  <c:v>17.571428571428573</c:v>
                </c:pt>
                <c:pt idx="33" formatCode="#,##0_ ;[Red]\-#,##0\ ;">
                  <c:v>17.285714285714285</c:v>
                </c:pt>
                <c:pt idx="34" formatCode="#,##0_ ;[Red]\-#,##0\ ;">
                  <c:v>17.285714285714285</c:v>
                </c:pt>
                <c:pt idx="35" formatCode="#,##0_ ;[Red]\-#,##0\ ;">
                  <c:v>17.571428571428573</c:v>
                </c:pt>
                <c:pt idx="36" formatCode="#,##0_ ;[Red]\-#,##0\ ;">
                  <c:v>17.857142857142858</c:v>
                </c:pt>
                <c:pt idx="37" formatCode="#,##0_ ;[Red]\-#,##0\ ;">
                  <c:v>17.142857142857142</c:v>
                </c:pt>
                <c:pt idx="38" formatCode="#,##0_ ;[Red]\-#,##0\ ;">
                  <c:v>15.857142857142858</c:v>
                </c:pt>
                <c:pt idx="39" formatCode="#,##0_ ;[Red]\-#,##0\ ;">
                  <c:v>16</c:v>
                </c:pt>
                <c:pt idx="40" formatCode="#,##0_ ;[Red]\-#,##0\ ;">
                  <c:v>15.714285714285714</c:v>
                </c:pt>
                <c:pt idx="41" formatCode="#,##0_ ;[Red]\-#,##0\ ;">
                  <c:v>14.857142857142858</c:v>
                </c:pt>
                <c:pt idx="42" formatCode="#,##0_ ;[Red]\-#,##0\ ;">
                  <c:v>15.857142857142858</c:v>
                </c:pt>
                <c:pt idx="43" formatCode="#,##0_ ;[Red]\-#,##0\ ;">
                  <c:v>15.571428571428571</c:v>
                </c:pt>
                <c:pt idx="44" formatCode="#,##0_ ;[Red]\-#,##0\ ;">
                  <c:v>17.857142857142858</c:v>
                </c:pt>
                <c:pt idx="45" formatCode="#,##0_ ;[Red]\-#,##0\ ;">
                  <c:v>21.714285714285715</c:v>
                </c:pt>
                <c:pt idx="46" formatCode="#,##0_ ;[Red]\-#,##0\ ;">
                  <c:v>24.285714285714285</c:v>
                </c:pt>
                <c:pt idx="47" formatCode="#,##0_ ;[Red]\-#,##0\ ;">
                  <c:v>25.142857142857142</c:v>
                </c:pt>
                <c:pt idx="48" formatCode="#,##0_ ;[Red]\-#,##0\ ;">
                  <c:v>27</c:v>
                </c:pt>
                <c:pt idx="49" formatCode="#,##0_ ;[Red]\-#,##0\ ;">
                  <c:v>28.857142857142858</c:v>
                </c:pt>
                <c:pt idx="50" formatCode="#,##0_ ;[Red]\-#,##0\ ;">
                  <c:v>31.571428571428573</c:v>
                </c:pt>
                <c:pt idx="51" formatCode="#,##0_ ;[Red]\-#,##0\ ;">
                  <c:v>34.571428571428569</c:v>
                </c:pt>
                <c:pt idx="52" formatCode="#,##0_ ;[Red]\-#,##0\ ;">
                  <c:v>35.714285714285715</c:v>
                </c:pt>
                <c:pt idx="53" formatCode="#,##0_ ;[Red]\-#,##0\ ;">
                  <c:v>37.571428571428569</c:v>
                </c:pt>
                <c:pt idx="54" formatCode="#,##0_ ;[Red]\-#,##0\ ;">
                  <c:v>39.714285714285715</c:v>
                </c:pt>
                <c:pt idx="55" formatCode="#,##0_ ;[Red]\-#,##0\ ;">
                  <c:v>40</c:v>
                </c:pt>
                <c:pt idx="56" formatCode="#,##0_ ;[Red]\-#,##0\ ;">
                  <c:v>38</c:v>
                </c:pt>
                <c:pt idx="57" formatCode="#,##0_ ;[Red]\-#,##0\ ;">
                  <c:v>40.142857142857146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6-4A1C-86D5-0450D0BD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2768472"/>
        <c:axId val="1"/>
      </c:barChart>
      <c:dateAx>
        <c:axId val="932768472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000053525009958"/>
              <c:y val="0.90778774877917423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71331041215E-2"/>
              <c:y val="0.35450843232056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32768472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Day'!$AC$5</c:f>
          <c:strCache>
            <c:ptCount val="1"/>
            <c:pt idx="0">
              <c:v>von Gesundheitsämtern an das RKI elektronisch übermittelte neue Fälle</c:v>
            </c:pt>
          </c:strCache>
        </c:strRef>
      </c:tx>
      <c:layout>
        <c:manualLayout>
          <c:xMode val="edge"/>
          <c:yMode val="edge"/>
          <c:x val="0.12499996830941372"/>
          <c:y val="6.76231769539180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61958105669381"/>
          <c:y val="5.3278745165882289E-2"/>
          <c:w val="0.8584079489999439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Day'!$D$3:$D$66</c:f>
              <c:numCache>
                <c:formatCode>dd/mm/</c:formatCode>
                <c:ptCount val="64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  <c:pt idx="35">
                  <c:v>44031</c:v>
                </c:pt>
                <c:pt idx="36">
                  <c:v>44032</c:v>
                </c:pt>
                <c:pt idx="37">
                  <c:v>44033</c:v>
                </c:pt>
                <c:pt idx="38">
                  <c:v>44034</c:v>
                </c:pt>
                <c:pt idx="39">
                  <c:v>44035</c:v>
                </c:pt>
                <c:pt idx="40">
                  <c:v>44036</c:v>
                </c:pt>
                <c:pt idx="41">
                  <c:v>44037</c:v>
                </c:pt>
                <c:pt idx="42">
                  <c:v>44038</c:v>
                </c:pt>
                <c:pt idx="43">
                  <c:v>44039</c:v>
                </c:pt>
                <c:pt idx="44">
                  <c:v>44040</c:v>
                </c:pt>
                <c:pt idx="45">
                  <c:v>44041</c:v>
                </c:pt>
                <c:pt idx="46">
                  <c:v>44042</c:v>
                </c:pt>
                <c:pt idx="47">
                  <c:v>44043</c:v>
                </c:pt>
                <c:pt idx="48">
                  <c:v>44044</c:v>
                </c:pt>
                <c:pt idx="49">
                  <c:v>44045</c:v>
                </c:pt>
                <c:pt idx="50">
                  <c:v>44046</c:v>
                </c:pt>
                <c:pt idx="51">
                  <c:v>44047</c:v>
                </c:pt>
                <c:pt idx="52">
                  <c:v>44048</c:v>
                </c:pt>
                <c:pt idx="53">
                  <c:v>44049</c:v>
                </c:pt>
                <c:pt idx="54">
                  <c:v>44050</c:v>
                </c:pt>
                <c:pt idx="55">
                  <c:v>44051</c:v>
                </c:pt>
                <c:pt idx="56">
                  <c:v>44052</c:v>
                </c:pt>
                <c:pt idx="57">
                  <c:v>44053</c:v>
                </c:pt>
                <c:pt idx="58">
                  <c:v>44054</c:v>
                </c:pt>
                <c:pt idx="59">
                  <c:v>44055</c:v>
                </c:pt>
                <c:pt idx="60">
                  <c:v>44056</c:v>
                </c:pt>
                <c:pt idx="61">
                  <c:v>44057</c:v>
                </c:pt>
                <c:pt idx="62">
                  <c:v>44058</c:v>
                </c:pt>
                <c:pt idx="63">
                  <c:v>44059</c:v>
                </c:pt>
              </c:numCache>
            </c:numRef>
          </c:cat>
          <c:val>
            <c:numRef>
              <c:f>'Users per Day'!$A$3:$A$66</c:f>
              <c:numCache>
                <c:formatCode>#,##0_ ;[Red]\-#,##0\ </c:formatCode>
                <c:ptCount val="64"/>
                <c:pt idx="3">
                  <c:v>580</c:v>
                </c:pt>
                <c:pt idx="4">
                  <c:v>770</c:v>
                </c:pt>
                <c:pt idx="5">
                  <c:v>601</c:v>
                </c:pt>
                <c:pt idx="6">
                  <c:v>687</c:v>
                </c:pt>
                <c:pt idx="7">
                  <c:v>537</c:v>
                </c:pt>
                <c:pt idx="8">
                  <c:v>503</c:v>
                </c:pt>
                <c:pt idx="9">
                  <c:v>587</c:v>
                </c:pt>
                <c:pt idx="10">
                  <c:v>630</c:v>
                </c:pt>
                <c:pt idx="11">
                  <c:v>477</c:v>
                </c:pt>
                <c:pt idx="12">
                  <c:v>687</c:v>
                </c:pt>
                <c:pt idx="13">
                  <c:v>256</c:v>
                </c:pt>
                <c:pt idx="14">
                  <c:v>262</c:v>
                </c:pt>
                <c:pt idx="15">
                  <c:v>498</c:v>
                </c:pt>
                <c:pt idx="16">
                  <c:v>466</c:v>
                </c:pt>
                <c:pt idx="17">
                  <c:v>503</c:v>
                </c:pt>
                <c:pt idx="18">
                  <c:v>446</c:v>
                </c:pt>
                <c:pt idx="19">
                  <c:v>422</c:v>
                </c:pt>
                <c:pt idx="20">
                  <c:v>239</c:v>
                </c:pt>
                <c:pt idx="21">
                  <c:v>219</c:v>
                </c:pt>
                <c:pt idx="22">
                  <c:v>390</c:v>
                </c:pt>
                <c:pt idx="23">
                  <c:v>397</c:v>
                </c:pt>
                <c:pt idx="24">
                  <c:v>442</c:v>
                </c:pt>
                <c:pt idx="25">
                  <c:v>395</c:v>
                </c:pt>
                <c:pt idx="26">
                  <c:v>378</c:v>
                </c:pt>
                <c:pt idx="27">
                  <c:v>248</c:v>
                </c:pt>
                <c:pt idx="28">
                  <c:v>159</c:v>
                </c:pt>
                <c:pt idx="29">
                  <c:v>412</c:v>
                </c:pt>
                <c:pt idx="30">
                  <c:v>351</c:v>
                </c:pt>
                <c:pt idx="31">
                  <c:v>534</c:v>
                </c:pt>
                <c:pt idx="32">
                  <c:v>583</c:v>
                </c:pt>
                <c:pt idx="33">
                  <c:v>529</c:v>
                </c:pt>
                <c:pt idx="34">
                  <c:v>202</c:v>
                </c:pt>
                <c:pt idx="35">
                  <c:v>249</c:v>
                </c:pt>
                <c:pt idx="36">
                  <c:v>522</c:v>
                </c:pt>
                <c:pt idx="37">
                  <c:v>454</c:v>
                </c:pt>
                <c:pt idx="38">
                  <c:v>569</c:v>
                </c:pt>
                <c:pt idx="39">
                  <c:v>815</c:v>
                </c:pt>
                <c:pt idx="40">
                  <c:v>781</c:v>
                </c:pt>
                <c:pt idx="41">
                  <c:v>305</c:v>
                </c:pt>
                <c:pt idx="42">
                  <c:v>340</c:v>
                </c:pt>
                <c:pt idx="43">
                  <c:v>633</c:v>
                </c:pt>
                <c:pt idx="44">
                  <c:v>684</c:v>
                </c:pt>
                <c:pt idx="45">
                  <c:v>902</c:v>
                </c:pt>
                <c:pt idx="46">
                  <c:v>870</c:v>
                </c:pt>
                <c:pt idx="47">
                  <c:v>955</c:v>
                </c:pt>
                <c:pt idx="48">
                  <c:v>240</c:v>
                </c:pt>
                <c:pt idx="49">
                  <c:v>509</c:v>
                </c:pt>
                <c:pt idx="50">
                  <c:v>879</c:v>
                </c:pt>
                <c:pt idx="51">
                  <c:v>741</c:v>
                </c:pt>
                <c:pt idx="52">
                  <c:v>1045</c:v>
                </c:pt>
                <c:pt idx="53">
                  <c:v>1147</c:v>
                </c:pt>
                <c:pt idx="54">
                  <c:v>1122</c:v>
                </c:pt>
                <c:pt idx="55">
                  <c:v>555</c:v>
                </c:pt>
                <c:pt idx="56">
                  <c:v>436</c:v>
                </c:pt>
                <c:pt idx="57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B-4D57-B779-9E8C2D64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2769456"/>
        <c:axId val="1"/>
      </c:barChart>
      <c:dateAx>
        <c:axId val="932769456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1327505983816513"/>
              <c:y val="0.9077878777515920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702420831214E-2"/>
              <c:y val="0.354508595810980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32769456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Day'!$AC$8</c:f>
          <c:strCache>
            <c:ptCount val="1"/>
            <c:pt idx="0">
              <c:v>von Gesundheitsämtern an das RKI elektronisch übermittelte neue Fälle
gleitender 7-Tage-Mittelwert</c:v>
            </c:pt>
          </c:strCache>
        </c:strRef>
      </c:tx>
      <c:layout>
        <c:manualLayout>
          <c:xMode val="edge"/>
          <c:yMode val="edge"/>
          <c:x val="0.13149180206256669"/>
          <c:y val="8.38446782889681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65752026756211"/>
          <c:y val="5.3169750742454211E-2"/>
          <c:w val="0.86740384141343752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Day'!$D$3:$D$66</c:f>
              <c:numCache>
                <c:formatCode>dd/mm/</c:formatCode>
                <c:ptCount val="64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  <c:pt idx="35">
                  <c:v>44031</c:v>
                </c:pt>
                <c:pt idx="36">
                  <c:v>44032</c:v>
                </c:pt>
                <c:pt idx="37">
                  <c:v>44033</c:v>
                </c:pt>
                <c:pt idx="38">
                  <c:v>44034</c:v>
                </c:pt>
                <c:pt idx="39">
                  <c:v>44035</c:v>
                </c:pt>
                <c:pt idx="40">
                  <c:v>44036</c:v>
                </c:pt>
                <c:pt idx="41">
                  <c:v>44037</c:v>
                </c:pt>
                <c:pt idx="42">
                  <c:v>44038</c:v>
                </c:pt>
                <c:pt idx="43">
                  <c:v>44039</c:v>
                </c:pt>
                <c:pt idx="44">
                  <c:v>44040</c:v>
                </c:pt>
                <c:pt idx="45">
                  <c:v>44041</c:v>
                </c:pt>
                <c:pt idx="46">
                  <c:v>44042</c:v>
                </c:pt>
                <c:pt idx="47">
                  <c:v>44043</c:v>
                </c:pt>
                <c:pt idx="48">
                  <c:v>44044</c:v>
                </c:pt>
                <c:pt idx="49">
                  <c:v>44045</c:v>
                </c:pt>
                <c:pt idx="50">
                  <c:v>44046</c:v>
                </c:pt>
                <c:pt idx="51">
                  <c:v>44047</c:v>
                </c:pt>
                <c:pt idx="52">
                  <c:v>44048</c:v>
                </c:pt>
                <c:pt idx="53">
                  <c:v>44049</c:v>
                </c:pt>
                <c:pt idx="54">
                  <c:v>44050</c:v>
                </c:pt>
                <c:pt idx="55">
                  <c:v>44051</c:v>
                </c:pt>
                <c:pt idx="56">
                  <c:v>44052</c:v>
                </c:pt>
                <c:pt idx="57">
                  <c:v>44053</c:v>
                </c:pt>
                <c:pt idx="58">
                  <c:v>44054</c:v>
                </c:pt>
                <c:pt idx="59">
                  <c:v>44055</c:v>
                </c:pt>
                <c:pt idx="60">
                  <c:v>44056</c:v>
                </c:pt>
                <c:pt idx="61">
                  <c:v>44057</c:v>
                </c:pt>
                <c:pt idx="62">
                  <c:v>44058</c:v>
                </c:pt>
                <c:pt idx="63">
                  <c:v>44059</c:v>
                </c:pt>
              </c:numCache>
            </c:numRef>
          </c:cat>
          <c:val>
            <c:numRef>
              <c:f>'Users per Day'!$U$3:$U$66</c:f>
              <c:numCache>
                <c:formatCode>General</c:formatCode>
                <c:ptCount val="64"/>
                <c:pt idx="4">
                  <c:v>0</c:v>
                </c:pt>
                <c:pt idx="9" formatCode="#,##0_ ;[Red]\-#,##0\ ">
                  <c:v>609.28571428571433</c:v>
                </c:pt>
                <c:pt idx="10" formatCode="#,##0_ ;[Red]\-#,##0\ ">
                  <c:v>616.42857142857144</c:v>
                </c:pt>
                <c:pt idx="11" formatCode="#,##0_ ;[Red]\-#,##0\ ">
                  <c:v>574.57142857142856</c:v>
                </c:pt>
                <c:pt idx="12" formatCode="#,##0_ ;[Red]\-#,##0\ ">
                  <c:v>586.85714285714289</c:v>
                </c:pt>
                <c:pt idx="13" formatCode="#,##0_ ;[Red]\-#,##0\ ">
                  <c:v>525.28571428571433</c:v>
                </c:pt>
                <c:pt idx="14" formatCode="#,##0_ ;[Red]\-#,##0\ ">
                  <c:v>486</c:v>
                </c:pt>
                <c:pt idx="15" formatCode="#,##0_ ;[Red]\-#,##0\ ">
                  <c:v>485.28571428571428</c:v>
                </c:pt>
                <c:pt idx="16" formatCode="#,##0_ ;[Red]\-#,##0\ ">
                  <c:v>468</c:v>
                </c:pt>
                <c:pt idx="17" formatCode="#,##0_ ;[Red]\-#,##0\ ">
                  <c:v>449.85714285714283</c:v>
                </c:pt>
                <c:pt idx="18" formatCode="#,##0_ ;[Red]\-#,##0\ ">
                  <c:v>445.42857142857144</c:v>
                </c:pt>
                <c:pt idx="19" formatCode="#,##0_ ;[Red]\-#,##0\ ">
                  <c:v>407.57142857142856</c:v>
                </c:pt>
                <c:pt idx="20" formatCode="#,##0_ ;[Red]\-#,##0\ ">
                  <c:v>405.14285714285717</c:v>
                </c:pt>
                <c:pt idx="21" formatCode="#,##0_ ;[Red]\-#,##0\ ">
                  <c:v>399</c:v>
                </c:pt>
                <c:pt idx="22" formatCode="#,##0_ ;[Red]\-#,##0\ ">
                  <c:v>383.57142857142856</c:v>
                </c:pt>
                <c:pt idx="23" formatCode="#,##0_ ;[Red]\-#,##0\ ">
                  <c:v>373.71428571428572</c:v>
                </c:pt>
                <c:pt idx="24" formatCode="#,##0_ ;[Red]\-#,##0\ ">
                  <c:v>365</c:v>
                </c:pt>
                <c:pt idx="25" formatCode="#,##0_ ;[Red]\-#,##0\ ">
                  <c:v>357.71428571428572</c:v>
                </c:pt>
                <c:pt idx="26" formatCode="#,##0_ ;[Red]\-#,##0\ ">
                  <c:v>351.42857142857144</c:v>
                </c:pt>
                <c:pt idx="27" formatCode="#,##0_ ;[Red]\-#,##0\ ">
                  <c:v>352.71428571428572</c:v>
                </c:pt>
                <c:pt idx="28" formatCode="#,##0_ ;[Red]\-#,##0\ ">
                  <c:v>344.14285714285717</c:v>
                </c:pt>
                <c:pt idx="29" formatCode="#,##0_ ;[Red]\-#,##0\ ">
                  <c:v>347.28571428571428</c:v>
                </c:pt>
                <c:pt idx="30" formatCode="#,##0_ ;[Red]\-#,##0\ ">
                  <c:v>340.71428571428572</c:v>
                </c:pt>
                <c:pt idx="31" formatCode="#,##0_ ;[Red]\-#,##0\ ">
                  <c:v>353.85714285714283</c:v>
                </c:pt>
                <c:pt idx="32" formatCode="#,##0_ ;[Red]\-#,##0\ ">
                  <c:v>380.71428571428572</c:v>
                </c:pt>
                <c:pt idx="33" formatCode="#,##0_ ;[Red]\-#,##0\ ">
                  <c:v>402.28571428571428</c:v>
                </c:pt>
                <c:pt idx="34" formatCode="#,##0_ ;[Red]\-#,##0\ ">
                  <c:v>395.71428571428572</c:v>
                </c:pt>
                <c:pt idx="35" formatCode="#,##0_ ;[Red]\-#,##0\ ">
                  <c:v>408.57142857142856</c:v>
                </c:pt>
                <c:pt idx="36" formatCode="#,##0_ ;[Red]\-#,##0\ ">
                  <c:v>424.28571428571428</c:v>
                </c:pt>
                <c:pt idx="37" formatCode="#,##0_ ;[Red]\-#,##0\ ">
                  <c:v>439</c:v>
                </c:pt>
                <c:pt idx="38" formatCode="#,##0_ ;[Red]\-#,##0\ ">
                  <c:v>444</c:v>
                </c:pt>
                <c:pt idx="39" formatCode="#,##0_ ;[Red]\-#,##0\ ">
                  <c:v>477.14285714285717</c:v>
                </c:pt>
                <c:pt idx="40" formatCode="#,##0_ ;[Red]\-#,##0\ ">
                  <c:v>513.14285714285711</c:v>
                </c:pt>
                <c:pt idx="41" formatCode="#,##0_ ;[Red]\-#,##0\ ">
                  <c:v>527.85714285714289</c:v>
                </c:pt>
                <c:pt idx="42" formatCode="#,##0_ ;[Red]\-#,##0\ ">
                  <c:v>540.85714285714289</c:v>
                </c:pt>
                <c:pt idx="43" formatCode="#,##0_ ;[Red]\-#,##0\ ">
                  <c:v>556.71428571428567</c:v>
                </c:pt>
                <c:pt idx="44" formatCode="#,##0_ ;[Red]\-#,##0\ ">
                  <c:v>589.57142857142856</c:v>
                </c:pt>
                <c:pt idx="45" formatCode="#,##0_ ;[Red]\-#,##0\ ">
                  <c:v>637.14285714285711</c:v>
                </c:pt>
                <c:pt idx="46" formatCode="#,##0_ ;[Red]\-#,##0\ ">
                  <c:v>645</c:v>
                </c:pt>
                <c:pt idx="47" formatCode="#,##0_ ;[Red]\-#,##0\ ">
                  <c:v>669.85714285714289</c:v>
                </c:pt>
                <c:pt idx="48" formatCode="#,##0_ ;[Red]\-#,##0\ ">
                  <c:v>660.57142857142856</c:v>
                </c:pt>
                <c:pt idx="49" formatCode="#,##0_ ;[Red]\-#,##0\ ">
                  <c:v>684.71428571428567</c:v>
                </c:pt>
                <c:pt idx="50" formatCode="#,##0_ ;[Red]\-#,##0\ ">
                  <c:v>719.85714285714289</c:v>
                </c:pt>
                <c:pt idx="51" formatCode="#,##0_ ;[Red]\-#,##0\ ">
                  <c:v>728</c:v>
                </c:pt>
                <c:pt idx="52" formatCode="#,##0_ ;[Red]\-#,##0\ ">
                  <c:v>748.42857142857144</c:v>
                </c:pt>
                <c:pt idx="53" formatCode="#,##0_ ;[Red]\-#,##0\ ">
                  <c:v>788</c:v>
                </c:pt>
                <c:pt idx="54" formatCode="#,##0_ ;[Red]\-#,##0\ ">
                  <c:v>811.85714285714289</c:v>
                </c:pt>
                <c:pt idx="55" formatCode="#,##0_ ;[Red]\-#,##0\ ">
                  <c:v>856.85714285714289</c:v>
                </c:pt>
                <c:pt idx="56" formatCode="#,##0_ ;[Red]\-#,##0\ ">
                  <c:v>846.42857142857144</c:v>
                </c:pt>
                <c:pt idx="57" formatCode="#,##0_ ;[Red]\-#,##0\ ">
                  <c:v>858.85714285714289</c:v>
                </c:pt>
                <c:pt idx="58" formatCode="#,##0_ ;[Red]\-#,##0\ ">
                  <c:v>0</c:v>
                </c:pt>
                <c:pt idx="59" formatCode="#,##0_ ;[Red]\-#,##0\ ">
                  <c:v>0</c:v>
                </c:pt>
                <c:pt idx="60" formatCode="#,##0_ ;[Red]\-#,##0\ ">
                  <c:v>0</c:v>
                </c:pt>
                <c:pt idx="61" formatCode="#,##0_ ;[Red]\-#,##0\ ">
                  <c:v>0</c:v>
                </c:pt>
                <c:pt idx="62" formatCode="#,##0_ ;[Red]\-#,##0\ ">
                  <c:v>0</c:v>
                </c:pt>
                <c:pt idx="63" formatCode="#,##0_ ;[Red]\-#,##0\ 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8-45BA-96B4-A69C21EC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2774048"/>
        <c:axId val="1"/>
      </c:barChart>
      <c:dateAx>
        <c:axId val="93277404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828762586956677"/>
              <c:y val="0.907975819481171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1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58030222731E-2"/>
              <c:y val="0.35378301675571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32774048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Day'!$AC$10</c:f>
          <c:strCache>
            <c:ptCount val="1"/>
            <c:pt idx="0">
              <c:v>Prozentsatz der Neu-Infizierten, die ihre Infektion übermittelt haben</c:v>
            </c:pt>
          </c:strCache>
        </c:strRef>
      </c:tx>
      <c:layout>
        <c:manualLayout>
          <c:xMode val="edge"/>
          <c:yMode val="edge"/>
          <c:x val="0.11270732476047192"/>
          <c:y val="6.748470564030571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342601128402471E-2"/>
          <c:y val="5.3169750742454211E-2"/>
          <c:w val="0.870718760552597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Day'!$D$3:$D$66</c:f>
              <c:numCache>
                <c:formatCode>dd/mm/</c:formatCode>
                <c:ptCount val="64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  <c:pt idx="35">
                  <c:v>44031</c:v>
                </c:pt>
                <c:pt idx="36">
                  <c:v>44032</c:v>
                </c:pt>
                <c:pt idx="37">
                  <c:v>44033</c:v>
                </c:pt>
                <c:pt idx="38">
                  <c:v>44034</c:v>
                </c:pt>
                <c:pt idx="39">
                  <c:v>44035</c:v>
                </c:pt>
                <c:pt idx="40">
                  <c:v>44036</c:v>
                </c:pt>
                <c:pt idx="41">
                  <c:v>44037</c:v>
                </c:pt>
                <c:pt idx="42">
                  <c:v>44038</c:v>
                </c:pt>
                <c:pt idx="43">
                  <c:v>44039</c:v>
                </c:pt>
                <c:pt idx="44">
                  <c:v>44040</c:v>
                </c:pt>
                <c:pt idx="45">
                  <c:v>44041</c:v>
                </c:pt>
                <c:pt idx="46">
                  <c:v>44042</c:v>
                </c:pt>
                <c:pt idx="47">
                  <c:v>44043</c:v>
                </c:pt>
                <c:pt idx="48">
                  <c:v>44044</c:v>
                </c:pt>
                <c:pt idx="49">
                  <c:v>44045</c:v>
                </c:pt>
                <c:pt idx="50">
                  <c:v>44046</c:v>
                </c:pt>
                <c:pt idx="51">
                  <c:v>44047</c:v>
                </c:pt>
                <c:pt idx="52">
                  <c:v>44048</c:v>
                </c:pt>
                <c:pt idx="53">
                  <c:v>44049</c:v>
                </c:pt>
                <c:pt idx="54">
                  <c:v>44050</c:v>
                </c:pt>
                <c:pt idx="55">
                  <c:v>44051</c:v>
                </c:pt>
                <c:pt idx="56">
                  <c:v>44052</c:v>
                </c:pt>
                <c:pt idx="57">
                  <c:v>44053</c:v>
                </c:pt>
                <c:pt idx="58">
                  <c:v>44054</c:v>
                </c:pt>
                <c:pt idx="59">
                  <c:v>44055</c:v>
                </c:pt>
                <c:pt idx="60">
                  <c:v>44056</c:v>
                </c:pt>
                <c:pt idx="61">
                  <c:v>44057</c:v>
                </c:pt>
                <c:pt idx="62">
                  <c:v>44058</c:v>
                </c:pt>
                <c:pt idx="63">
                  <c:v>44059</c:v>
                </c:pt>
              </c:numCache>
            </c:numRef>
          </c:cat>
          <c:val>
            <c:numRef>
              <c:f>'Users per Day'!$B$3:$B$66</c:f>
              <c:numCache>
                <c:formatCode>General</c:formatCode>
                <c:ptCount val="64"/>
                <c:pt idx="3" formatCode="0.0%">
                  <c:v>1.7241379310344827E-2</c:v>
                </c:pt>
                <c:pt idx="4" formatCode="0.0%">
                  <c:v>6.4935064935064939E-3</c:v>
                </c:pt>
                <c:pt idx="5" formatCode="0.0%">
                  <c:v>6.6555740432612314E-3</c:v>
                </c:pt>
                <c:pt idx="6" formatCode="0.0%">
                  <c:v>5.822416302765648E-3</c:v>
                </c:pt>
                <c:pt idx="7" formatCode="0.0%">
                  <c:v>5.5865921787709499E-3</c:v>
                </c:pt>
                <c:pt idx="8" formatCode="0.0%">
                  <c:v>1.7892644135188866E-2</c:v>
                </c:pt>
                <c:pt idx="9" formatCode="0.0%">
                  <c:v>1.8739352640545145E-2</c:v>
                </c:pt>
                <c:pt idx="10" formatCode="0.0%">
                  <c:v>1.4285714285714285E-2</c:v>
                </c:pt>
                <c:pt idx="11" formatCode="0.0%">
                  <c:v>3.9832285115303984E-2</c:v>
                </c:pt>
                <c:pt idx="12" formatCode="0.0%">
                  <c:v>3.0567685589519649E-2</c:v>
                </c:pt>
                <c:pt idx="13" formatCode="0.0%">
                  <c:v>5.46875E-2</c:v>
                </c:pt>
                <c:pt idx="14" formatCode="0.0%">
                  <c:v>3.4351145038167941E-2</c:v>
                </c:pt>
                <c:pt idx="15" formatCode="0.0%">
                  <c:v>3.0120481927710843E-2</c:v>
                </c:pt>
                <c:pt idx="16" formatCode="0.0%">
                  <c:v>5.5793991416309016E-2</c:v>
                </c:pt>
                <c:pt idx="17" formatCode="0.0%">
                  <c:v>3.5785288270377733E-2</c:v>
                </c:pt>
                <c:pt idx="18" formatCode="0.0%">
                  <c:v>7.1748878923766815E-2</c:v>
                </c:pt>
                <c:pt idx="19" formatCode="0.0%">
                  <c:v>3.7914691943127965E-2</c:v>
                </c:pt>
                <c:pt idx="20" formatCode="0.0%">
                  <c:v>4.6025104602510462E-2</c:v>
                </c:pt>
                <c:pt idx="21" formatCode="0.0%">
                  <c:v>1.8264840182648401E-2</c:v>
                </c:pt>
                <c:pt idx="22" formatCode="0.0%">
                  <c:v>2.3076923076923078E-2</c:v>
                </c:pt>
                <c:pt idx="23" formatCode="0.0%">
                  <c:v>4.0302267002518891E-2</c:v>
                </c:pt>
                <c:pt idx="24" formatCode="0.0%">
                  <c:v>2.0361990950226245E-2</c:v>
                </c:pt>
                <c:pt idx="25" formatCode="0.0%">
                  <c:v>3.7974683544303799E-2</c:v>
                </c:pt>
                <c:pt idx="26" formatCode="0.0%">
                  <c:v>6.3492063492063489E-2</c:v>
                </c:pt>
                <c:pt idx="27" formatCode="0.0%">
                  <c:v>7.6612903225806453E-2</c:v>
                </c:pt>
                <c:pt idx="28" formatCode="0.0%">
                  <c:v>3.1446540880503145E-2</c:v>
                </c:pt>
                <c:pt idx="29" formatCode="0.0%">
                  <c:v>2.1844660194174758E-2</c:v>
                </c:pt>
                <c:pt idx="30" formatCode="0.0%">
                  <c:v>5.9829059829059832E-2</c:v>
                </c:pt>
                <c:pt idx="31" formatCode="0.0%">
                  <c:v>3.9325842696629212E-2</c:v>
                </c:pt>
                <c:pt idx="32" formatCode="0.0%">
                  <c:v>4.1166380789022301E-2</c:v>
                </c:pt>
                <c:pt idx="33" formatCode="0.0%">
                  <c:v>4.1587901701323253E-2</c:v>
                </c:pt>
                <c:pt idx="34" formatCode="0.0%">
                  <c:v>9.405940594059406E-2</c:v>
                </c:pt>
                <c:pt idx="35" formatCode="0.0%">
                  <c:v>2.8112449799196786E-2</c:v>
                </c:pt>
                <c:pt idx="36" formatCode="0.0%">
                  <c:v>2.1072796934865901E-2</c:v>
                </c:pt>
                <c:pt idx="37" formatCode="0.0%">
                  <c:v>3.5242290748898682E-2</c:v>
                </c:pt>
                <c:pt idx="38" formatCode="0.0%">
                  <c:v>2.10896309314587E-2</c:v>
                </c:pt>
                <c:pt idx="39" formatCode="0.0%">
                  <c:v>3.0674846625766871E-2</c:v>
                </c:pt>
                <c:pt idx="40" formatCode="0.0%">
                  <c:v>2.5608194622279128E-2</c:v>
                </c:pt>
                <c:pt idx="41" formatCode="0.0%">
                  <c:v>4.2622950819672129E-2</c:v>
                </c:pt>
                <c:pt idx="42" formatCode="0.0%">
                  <c:v>4.1176470588235294E-2</c:v>
                </c:pt>
                <c:pt idx="43" formatCode="0.0%">
                  <c:v>1.4218009478672985E-2</c:v>
                </c:pt>
                <c:pt idx="44" formatCode="0.0%">
                  <c:v>4.6783625730994149E-2</c:v>
                </c:pt>
                <c:pt idx="45" formatCode="0.0%">
                  <c:v>4.3237250554323724E-2</c:v>
                </c:pt>
                <c:pt idx="46" formatCode="0.0%">
                  <c:v>4.9425287356321838E-2</c:v>
                </c:pt>
                <c:pt idx="47" formatCode="0.0%">
                  <c:v>2.7225130890052355E-2</c:v>
                </c:pt>
                <c:pt idx="48" formatCode="0.0%">
                  <c:v>0.10833333333333334</c:v>
                </c:pt>
                <c:pt idx="49" formatCode="0.0%">
                  <c:v>5.304518664047151E-2</c:v>
                </c:pt>
                <c:pt idx="50" formatCode="0.0%">
                  <c:v>3.1854379977246869E-2</c:v>
                </c:pt>
                <c:pt idx="51" formatCode="0.0%">
                  <c:v>7.1524966261808362E-2</c:v>
                </c:pt>
                <c:pt idx="52" formatCode="0.0%">
                  <c:v>4.4976076555023926E-2</c:v>
                </c:pt>
                <c:pt idx="53" formatCode="0.0%">
                  <c:v>4.8823016564952047E-2</c:v>
                </c:pt>
                <c:pt idx="54" formatCode="0.0%">
                  <c:v>3.6541889483065956E-2</c:v>
                </c:pt>
                <c:pt idx="55" formatCode="0.0%">
                  <c:v>5.0450450450450449E-2</c:v>
                </c:pt>
                <c:pt idx="56" formatCode="0.0%">
                  <c:v>2.9816513761467892E-2</c:v>
                </c:pt>
                <c:pt idx="57" formatCode="0.0%">
                  <c:v>4.4513457556935816E-2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0-47AD-B9FD-43B63F5A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0319808"/>
        <c:axId val="1"/>
      </c:barChart>
      <c:dateAx>
        <c:axId val="93031980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71827081643101"/>
              <c:y val="0.907975819481171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0.1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349128685486E-2"/>
              <c:y val="0.353783016755719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30319808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Day'!$AC$11</c:f>
          <c:strCache>
            <c:ptCount val="1"/>
            <c:pt idx="0">
              <c:v>Prozentsatz der Neu-Infizierten,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125828079832123"/>
          <c:y val="6.73470156807025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4015438394537E-2"/>
          <c:y val="5.3061383115582499E-2"/>
          <c:w val="0.87086110315610432"/>
          <c:h val="0.70612455992275158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Day'!$D$3:$D$66</c:f>
              <c:numCache>
                <c:formatCode>dd/mm/</c:formatCode>
                <c:ptCount val="64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  <c:pt idx="31">
                  <c:v>44027</c:v>
                </c:pt>
                <c:pt idx="32">
                  <c:v>44028</c:v>
                </c:pt>
                <c:pt idx="33">
                  <c:v>44029</c:v>
                </c:pt>
                <c:pt idx="34">
                  <c:v>44030</c:v>
                </c:pt>
                <c:pt idx="35">
                  <c:v>44031</c:v>
                </c:pt>
                <c:pt idx="36">
                  <c:v>44032</c:v>
                </c:pt>
                <c:pt idx="37">
                  <c:v>44033</c:v>
                </c:pt>
                <c:pt idx="38">
                  <c:v>44034</c:v>
                </c:pt>
                <c:pt idx="39">
                  <c:v>44035</c:v>
                </c:pt>
                <c:pt idx="40">
                  <c:v>44036</c:v>
                </c:pt>
                <c:pt idx="41">
                  <c:v>44037</c:v>
                </c:pt>
                <c:pt idx="42">
                  <c:v>44038</c:v>
                </c:pt>
                <c:pt idx="43">
                  <c:v>44039</c:v>
                </c:pt>
                <c:pt idx="44">
                  <c:v>44040</c:v>
                </c:pt>
                <c:pt idx="45">
                  <c:v>44041</c:v>
                </c:pt>
                <c:pt idx="46">
                  <c:v>44042</c:v>
                </c:pt>
                <c:pt idx="47">
                  <c:v>44043</c:v>
                </c:pt>
                <c:pt idx="48">
                  <c:v>44044</c:v>
                </c:pt>
                <c:pt idx="49">
                  <c:v>44045</c:v>
                </c:pt>
                <c:pt idx="50">
                  <c:v>44046</c:v>
                </c:pt>
                <c:pt idx="51">
                  <c:v>44047</c:v>
                </c:pt>
                <c:pt idx="52">
                  <c:v>44048</c:v>
                </c:pt>
                <c:pt idx="53">
                  <c:v>44049</c:v>
                </c:pt>
                <c:pt idx="54">
                  <c:v>44050</c:v>
                </c:pt>
                <c:pt idx="55">
                  <c:v>44051</c:v>
                </c:pt>
                <c:pt idx="56">
                  <c:v>44052</c:v>
                </c:pt>
                <c:pt idx="57">
                  <c:v>44053</c:v>
                </c:pt>
                <c:pt idx="58">
                  <c:v>44054</c:v>
                </c:pt>
                <c:pt idx="59">
                  <c:v>44055</c:v>
                </c:pt>
                <c:pt idx="60">
                  <c:v>44056</c:v>
                </c:pt>
                <c:pt idx="61">
                  <c:v>44057</c:v>
                </c:pt>
                <c:pt idx="62">
                  <c:v>44058</c:v>
                </c:pt>
                <c:pt idx="63">
                  <c:v>44059</c:v>
                </c:pt>
              </c:numCache>
            </c:numRef>
          </c:cat>
          <c:val>
            <c:numRef>
              <c:f>'Users per Day'!$V$3:$V$66</c:f>
              <c:numCache>
                <c:formatCode>General</c:formatCode>
                <c:ptCount val="64"/>
                <c:pt idx="9" formatCode="0.0%">
                  <c:v>1.0785463071512309E-2</c:v>
                </c:pt>
                <c:pt idx="10" formatCode="0.0%">
                  <c:v>1.0428736964078795E-2</c:v>
                </c:pt>
                <c:pt idx="11" formatCode="0.0%">
                  <c:v>1.4669318746892094E-2</c:v>
                </c:pt>
                <c:pt idx="12" formatCode="0.0%">
                  <c:v>1.8500486854917234E-2</c:v>
                </c:pt>
                <c:pt idx="13" formatCode="0.0%">
                  <c:v>2.3388632036986674E-2</c:v>
                </c:pt>
                <c:pt idx="14" formatCode="0.0%">
                  <c:v>2.7042915931804818E-2</c:v>
                </c:pt>
                <c:pt idx="15" formatCode="0.0%">
                  <c:v>2.8848984397998233E-2</c:v>
                </c:pt>
                <c:pt idx="16" formatCode="0.0%">
                  <c:v>3.4493284493284496E-2</c:v>
                </c:pt>
                <c:pt idx="17" formatCode="0.0%">
                  <c:v>3.8742457923150203E-2</c:v>
                </c:pt>
                <c:pt idx="18" formatCode="0.0%">
                  <c:v>4.3296985246953169E-2</c:v>
                </c:pt>
                <c:pt idx="19" formatCode="0.0%">
                  <c:v>4.5566070802663866E-2</c:v>
                </c:pt>
                <c:pt idx="20" formatCode="0.0%">
                  <c:v>4.4781382228490825E-2</c:v>
                </c:pt>
                <c:pt idx="21" formatCode="0.0%">
                  <c:v>4.368063014679556E-2</c:v>
                </c:pt>
                <c:pt idx="22" formatCode="0.0%">
                  <c:v>4.3202979515828681E-2</c:v>
                </c:pt>
                <c:pt idx="23" formatCode="0.0%">
                  <c:v>4.0519877675840976E-2</c:v>
                </c:pt>
                <c:pt idx="24" formatCode="0.0%">
                  <c:v>3.7964774951076322E-2</c:v>
                </c:pt>
                <c:pt idx="25" formatCode="0.0%">
                  <c:v>3.1948881789137379E-2</c:v>
                </c:pt>
                <c:pt idx="26" formatCode="0.0%">
                  <c:v>3.5772357723577231E-2</c:v>
                </c:pt>
                <c:pt idx="27" formatCode="0.0%">
                  <c:v>3.8882138517618466E-2</c:v>
                </c:pt>
                <c:pt idx="28" formatCode="0.0%">
                  <c:v>4.0265670402656703E-2</c:v>
                </c:pt>
                <c:pt idx="29" formatCode="0.0%">
                  <c:v>3.9901275195392848E-2</c:v>
                </c:pt>
                <c:pt idx="30" formatCode="0.0%">
                  <c:v>4.2767295597484274E-2</c:v>
                </c:pt>
                <c:pt idx="31" formatCode="0.0%">
                  <c:v>4.6023415421881306E-2</c:v>
                </c:pt>
                <c:pt idx="32" formatCode="0.0%">
                  <c:v>4.6153846153846156E-2</c:v>
                </c:pt>
                <c:pt idx="33" formatCode="0.0%">
                  <c:v>4.296875E-2</c:v>
                </c:pt>
                <c:pt idx="34" formatCode="0.0%">
                  <c:v>4.3682310469314076E-2</c:v>
                </c:pt>
                <c:pt idx="35" formatCode="0.0%">
                  <c:v>4.3006993006993011E-2</c:v>
                </c:pt>
                <c:pt idx="36" formatCode="0.0%">
                  <c:v>4.208754208754209E-2</c:v>
                </c:pt>
                <c:pt idx="37" formatCode="0.0%">
                  <c:v>3.9049788480312396E-2</c:v>
                </c:pt>
                <c:pt idx="38" formatCode="0.0%">
                  <c:v>3.5714285714285712E-2</c:v>
                </c:pt>
                <c:pt idx="39" formatCode="0.0%">
                  <c:v>3.3532934131736525E-2</c:v>
                </c:pt>
                <c:pt idx="40" formatCode="0.0%">
                  <c:v>3.0623608017817373E-2</c:v>
                </c:pt>
                <c:pt idx="41" formatCode="0.0%">
                  <c:v>2.814614343707713E-2</c:v>
                </c:pt>
                <c:pt idx="42" formatCode="0.0%">
                  <c:v>2.9318541996830427E-2</c:v>
                </c:pt>
                <c:pt idx="43" formatCode="0.0%">
                  <c:v>2.7970233512958687E-2</c:v>
                </c:pt>
                <c:pt idx="44" formatCode="0.0%">
                  <c:v>3.0288345044826751E-2</c:v>
                </c:pt>
                <c:pt idx="45" formatCode="0.0%">
                  <c:v>3.4080717488789242E-2</c:v>
                </c:pt>
                <c:pt idx="46" formatCode="0.0%">
                  <c:v>3.7652270210409747E-2</c:v>
                </c:pt>
                <c:pt idx="47" formatCode="0.0%">
                  <c:v>3.7534655576882063E-2</c:v>
                </c:pt>
                <c:pt idx="48" formatCode="0.0%">
                  <c:v>4.087370242214533E-2</c:v>
                </c:pt>
                <c:pt idx="49" formatCode="0.0%">
                  <c:v>4.2144794491967459E-2</c:v>
                </c:pt>
                <c:pt idx="50" formatCode="0.0%">
                  <c:v>4.3857908315141893E-2</c:v>
                </c:pt>
                <c:pt idx="51" formatCode="0.0%">
                  <c:v>4.748822605965463E-2</c:v>
                </c:pt>
                <c:pt idx="52" formatCode="0.0%">
                  <c:v>4.7719030349303304E-2</c:v>
                </c:pt>
                <c:pt idx="53" formatCode="0.0%">
                  <c:v>4.7679477882523566E-2</c:v>
                </c:pt>
                <c:pt idx="54" formatCode="0.0%">
                  <c:v>4.8917825092380782E-2</c:v>
                </c:pt>
                <c:pt idx="55" formatCode="0.0%">
                  <c:v>4.6682227409136377E-2</c:v>
                </c:pt>
                <c:pt idx="56" formatCode="0.0%">
                  <c:v>4.4894514767932492E-2</c:v>
                </c:pt>
                <c:pt idx="57" formatCode="0.0%">
                  <c:v>4.6739853626081171E-2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1-4AA0-B659-FA997553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0321120"/>
        <c:axId val="1"/>
      </c:barChart>
      <c:dateAx>
        <c:axId val="93032112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62256916670434"/>
              <c:y val="0.90816592740893276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0.1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67640742362209E-2"/>
              <c:y val="0.355102907478685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30321120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374073</xdr:colOff>
      <xdr:row>68</xdr:row>
      <xdr:rowOff>116378</xdr:rowOff>
    </xdr:from>
    <xdr:to>
      <xdr:col>19</xdr:col>
      <xdr:colOff>656705</xdr:colOff>
      <xdr:row>94</xdr:row>
      <xdr:rowOff>58189</xdr:rowOff>
    </xdr:to>
    <xdr:graphicFrame macro="">
      <xdr:nvGraphicFramePr>
        <xdr:cNvPr id="3874" name="Diagramm 1">
          <a:extLst>
            <a:ext uri="{FF2B5EF4-FFF2-40B4-BE49-F238E27FC236}">
              <a16:creationId xmlns:a16="http://schemas.microsoft.com/office/drawing/2014/main" id="{D8F8DEB2-7D4C-45A6-B5BE-294EF4168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706582</xdr:colOff>
      <xdr:row>68</xdr:row>
      <xdr:rowOff>124691</xdr:rowOff>
    </xdr:from>
    <xdr:to>
      <xdr:col>30</xdr:col>
      <xdr:colOff>174567</xdr:colOff>
      <xdr:row>94</xdr:row>
      <xdr:rowOff>74815</xdr:rowOff>
    </xdr:to>
    <xdr:graphicFrame macro="">
      <xdr:nvGraphicFramePr>
        <xdr:cNvPr id="3875" name="Diagramm 3">
          <a:extLst>
            <a:ext uri="{FF2B5EF4-FFF2-40B4-BE49-F238E27FC236}">
              <a16:creationId xmlns:a16="http://schemas.microsoft.com/office/drawing/2014/main" id="{994983FF-040C-492A-B2F0-9B55014E1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374073</xdr:colOff>
      <xdr:row>94</xdr:row>
      <xdr:rowOff>141316</xdr:rowOff>
    </xdr:from>
    <xdr:to>
      <xdr:col>19</xdr:col>
      <xdr:colOff>665018</xdr:colOff>
      <xdr:row>120</xdr:row>
      <xdr:rowOff>91440</xdr:rowOff>
    </xdr:to>
    <xdr:graphicFrame macro="">
      <xdr:nvGraphicFramePr>
        <xdr:cNvPr id="3876" name="Diagramm 4">
          <a:extLst>
            <a:ext uri="{FF2B5EF4-FFF2-40B4-BE49-F238E27FC236}">
              <a16:creationId xmlns:a16="http://schemas.microsoft.com/office/drawing/2014/main" id="{25AEB7E4-ACF3-4E8B-BE46-767425B1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95</xdr:row>
      <xdr:rowOff>0</xdr:rowOff>
    </xdr:from>
    <xdr:to>
      <xdr:col>30</xdr:col>
      <xdr:colOff>207818</xdr:colOff>
      <xdr:row>120</xdr:row>
      <xdr:rowOff>116378</xdr:rowOff>
    </xdr:to>
    <xdr:graphicFrame macro="">
      <xdr:nvGraphicFramePr>
        <xdr:cNvPr id="3877" name="Diagramm 5">
          <a:extLst>
            <a:ext uri="{FF2B5EF4-FFF2-40B4-BE49-F238E27FC236}">
              <a16:creationId xmlns:a16="http://schemas.microsoft.com/office/drawing/2014/main" id="{BA08242D-2AD9-46C4-BCC5-DB34C62B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374073</xdr:colOff>
      <xdr:row>121</xdr:row>
      <xdr:rowOff>99753</xdr:rowOff>
    </xdr:from>
    <xdr:to>
      <xdr:col>19</xdr:col>
      <xdr:colOff>673331</xdr:colOff>
      <xdr:row>147</xdr:row>
      <xdr:rowOff>58189</xdr:rowOff>
    </xdr:to>
    <xdr:graphicFrame macro="">
      <xdr:nvGraphicFramePr>
        <xdr:cNvPr id="3878" name="Diagramm 6">
          <a:extLst>
            <a:ext uri="{FF2B5EF4-FFF2-40B4-BE49-F238E27FC236}">
              <a16:creationId xmlns:a16="http://schemas.microsoft.com/office/drawing/2014/main" id="{007DF61A-FD3D-4679-8E78-E3D690004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16625</xdr:colOff>
      <xdr:row>121</xdr:row>
      <xdr:rowOff>99753</xdr:rowOff>
    </xdr:from>
    <xdr:to>
      <xdr:col>30</xdr:col>
      <xdr:colOff>232756</xdr:colOff>
      <xdr:row>147</xdr:row>
      <xdr:rowOff>66502</xdr:rowOff>
    </xdr:to>
    <xdr:graphicFrame macro="">
      <xdr:nvGraphicFramePr>
        <xdr:cNvPr id="3879" name="Diagramm 7">
          <a:extLst>
            <a:ext uri="{FF2B5EF4-FFF2-40B4-BE49-F238E27FC236}">
              <a16:creationId xmlns:a16="http://schemas.microsoft.com/office/drawing/2014/main" id="{98DA7035-BF45-4BD7-9901-E7768F976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H657"/>
  <sheetViews>
    <sheetView showGridLines="0" zoomScale="70" zoomScaleNormal="70" workbookViewId="0">
      <pane xSplit="6" ySplit="3" topLeftCell="H622" activePane="bottomRight" state="frozen"/>
      <selection pane="topRight" activeCell="F1" sqref="F1"/>
      <selection pane="bottomLeft" activeCell="A3" sqref="A3"/>
      <selection pane="bottomRight" activeCell="A657" sqref="A657"/>
    </sheetView>
  </sheetViews>
  <sheetFormatPr baseColWidth="10" defaultRowHeight="13.1" x14ac:dyDescent="0.25"/>
  <cols>
    <col min="1" max="1" width="9.75" style="18" customWidth="1"/>
    <col min="2" max="2" width="6.75" style="18" customWidth="1"/>
    <col min="3" max="4" width="6.25" style="40" customWidth="1"/>
    <col min="5" max="5" width="6" style="2" customWidth="1"/>
    <col min="6" max="6" width="4.5" style="2" customWidth="1"/>
    <col min="7" max="7" width="0.875" style="2" hidden="1" customWidth="1"/>
    <col min="8" max="8" width="1.625" style="2" customWidth="1"/>
    <col min="9" max="9" width="2.75" style="2" customWidth="1"/>
    <col min="10" max="10" width="7" style="4" customWidth="1"/>
    <col min="11" max="11" width="5.12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67">
        <f>SUM(C4:C64986)</f>
        <v>1092</v>
      </c>
      <c r="D1" s="67">
        <f>SUM(D4:D64986)</f>
        <v>1106</v>
      </c>
      <c r="E1" s="67"/>
      <c r="F1" s="154" t="s">
        <v>6</v>
      </c>
      <c r="G1" s="154"/>
      <c r="H1" s="154"/>
      <c r="I1" s="155"/>
      <c r="J1" s="155"/>
      <c r="K1" s="155"/>
      <c r="W1" s="66">
        <v>0</v>
      </c>
    </row>
    <row r="2" spans="1:60" ht="15.75" thickBot="1" x14ac:dyDescent="0.3">
      <c r="A2" s="18" t="s">
        <v>14</v>
      </c>
      <c r="C2" s="67">
        <f>SUBTOTAL(9,C4:C60174)</f>
        <v>1092</v>
      </c>
      <c r="D2" s="68"/>
    </row>
    <row r="3" spans="1:60" s="72" customFormat="1" ht="44.55" customHeight="1" thickBot="1" x14ac:dyDescent="0.3">
      <c r="A3" s="74" t="s">
        <v>2</v>
      </c>
      <c r="B3" s="74" t="s">
        <v>3</v>
      </c>
      <c r="C3" s="75" t="s">
        <v>7</v>
      </c>
      <c r="D3" s="75" t="s">
        <v>8</v>
      </c>
      <c r="E3" s="76" t="s">
        <v>1</v>
      </c>
      <c r="F3" s="77" t="s">
        <v>0</v>
      </c>
      <c r="G3" s="77"/>
      <c r="H3" s="81"/>
      <c r="I3" s="78" t="s">
        <v>5</v>
      </c>
      <c r="J3" s="79" t="s">
        <v>2</v>
      </c>
      <c r="K3" s="80" t="s">
        <v>1</v>
      </c>
      <c r="L3" s="81"/>
      <c r="M3" s="78" t="s">
        <v>5</v>
      </c>
      <c r="N3" s="79" t="s">
        <v>2</v>
      </c>
      <c r="O3" s="80" t="s">
        <v>1</v>
      </c>
      <c r="P3" s="81"/>
      <c r="Q3" s="78" t="s">
        <v>5</v>
      </c>
      <c r="R3" s="79" t="s">
        <v>2</v>
      </c>
      <c r="S3" s="80" t="s">
        <v>1</v>
      </c>
      <c r="T3" s="81"/>
      <c r="U3" s="78" t="s">
        <v>5</v>
      </c>
      <c r="V3" s="79" t="s">
        <v>2</v>
      </c>
      <c r="W3" s="80" t="s">
        <v>1</v>
      </c>
      <c r="X3" s="81"/>
      <c r="Y3" s="78" t="s">
        <v>5</v>
      </c>
      <c r="Z3" s="79" t="s">
        <v>2</v>
      </c>
      <c r="AA3" s="80" t="s">
        <v>1</v>
      </c>
      <c r="AB3" s="81"/>
      <c r="AC3" s="78" t="s">
        <v>5</v>
      </c>
      <c r="AD3" s="79" t="s">
        <v>2</v>
      </c>
      <c r="AE3" s="80" t="s">
        <v>1</v>
      </c>
      <c r="AF3" s="81"/>
      <c r="AG3" s="78" t="s">
        <v>5</v>
      </c>
      <c r="AH3" s="79" t="s">
        <v>2</v>
      </c>
      <c r="AI3" s="80" t="s">
        <v>1</v>
      </c>
      <c r="AJ3" s="81"/>
      <c r="AK3" s="78" t="s">
        <v>5</v>
      </c>
      <c r="AL3" s="79" t="s">
        <v>2</v>
      </c>
      <c r="AM3" s="80" t="s">
        <v>1</v>
      </c>
      <c r="AN3" s="81"/>
      <c r="AO3" s="78" t="s">
        <v>5</v>
      </c>
      <c r="AP3" s="79" t="s">
        <v>2</v>
      </c>
      <c r="AQ3" s="80" t="s">
        <v>1</v>
      </c>
      <c r="AR3" s="81"/>
      <c r="AS3" s="78" t="s">
        <v>5</v>
      </c>
      <c r="AT3" s="79" t="s">
        <v>2</v>
      </c>
      <c r="AU3" s="80" t="s">
        <v>1</v>
      </c>
      <c r="AV3" s="81"/>
      <c r="AW3" s="78" t="s">
        <v>5</v>
      </c>
      <c r="AX3" s="79" t="s">
        <v>2</v>
      </c>
      <c r="AY3" s="80" t="s">
        <v>1</v>
      </c>
      <c r="AZ3" s="81"/>
      <c r="BA3" s="78" t="s">
        <v>5</v>
      </c>
      <c r="BB3" s="79" t="s">
        <v>2</v>
      </c>
      <c r="BC3" s="80" t="s">
        <v>1</v>
      </c>
      <c r="BD3" s="81"/>
      <c r="BE3" s="78" t="s">
        <v>5</v>
      </c>
      <c r="BF3" s="79" t="s">
        <v>2</v>
      </c>
      <c r="BG3" s="80" t="s">
        <v>1</v>
      </c>
      <c r="BH3" s="73"/>
    </row>
    <row r="4" spans="1:60" s="8" customFormat="1" x14ac:dyDescent="0.25">
      <c r="A4" s="5">
        <v>44005</v>
      </c>
      <c r="B4" s="63">
        <v>0.33333333333333331</v>
      </c>
      <c r="C4" s="6">
        <f>ABS(K4/F4)</f>
        <v>2</v>
      </c>
      <c r="D4" s="6">
        <f>C4</f>
        <v>2</v>
      </c>
      <c r="E4" s="7">
        <f t="shared" ref="E4:E17" si="0">SUM(K4,O4,S4,W4,AA4,AE4,AI4,AM4,AQ4,AU4,AY4,BC4,BG4)</f>
        <v>6</v>
      </c>
      <c r="F4" s="7">
        <v>-1</v>
      </c>
      <c r="G4" s="7"/>
      <c r="H4" s="12"/>
      <c r="I4" s="9">
        <v>6</v>
      </c>
      <c r="J4" s="10">
        <v>43998</v>
      </c>
      <c r="K4" s="11">
        <v>2</v>
      </c>
      <c r="L4" s="12"/>
      <c r="M4" s="9">
        <v>8</v>
      </c>
      <c r="N4" s="10">
        <v>43999</v>
      </c>
      <c r="O4" s="7">
        <v>2</v>
      </c>
      <c r="P4" s="12"/>
      <c r="Q4" s="9">
        <v>8</v>
      </c>
      <c r="R4" s="10">
        <v>44000</v>
      </c>
      <c r="S4" s="59">
        <v>2</v>
      </c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1"/>
      <c r="AF4" s="12"/>
      <c r="AG4" s="9"/>
      <c r="AH4" s="10"/>
      <c r="AI4" s="11"/>
      <c r="AJ4" s="12"/>
      <c r="AK4" s="9"/>
      <c r="AL4" s="10"/>
      <c r="AM4" s="11"/>
      <c r="AN4" s="12"/>
      <c r="AO4" s="9"/>
      <c r="AP4" s="10"/>
      <c r="AQ4" s="7"/>
      <c r="AR4" s="12"/>
      <c r="AS4" s="9"/>
      <c r="AT4" s="10"/>
      <c r="AU4" s="7"/>
      <c r="AV4" s="12"/>
      <c r="AW4" s="9"/>
      <c r="AX4" s="10"/>
      <c r="AY4" s="59"/>
      <c r="AZ4" s="12"/>
      <c r="BA4" s="9"/>
      <c r="BB4" s="10"/>
      <c r="BC4" s="7"/>
      <c r="BD4" s="12"/>
      <c r="BE4" s="9"/>
      <c r="BF4" s="10"/>
      <c r="BG4" s="7"/>
      <c r="BH4" s="12"/>
    </row>
    <row r="5" spans="1:60" customFormat="1" x14ac:dyDescent="0.25">
      <c r="A5" s="30"/>
      <c r="B5" s="61"/>
      <c r="C5" s="32">
        <f t="shared" ref="C5:C68" si="1">ABS(K5/F5)</f>
        <v>2</v>
      </c>
      <c r="D5" s="32">
        <f t="shared" ref="D5:D68" si="2">C5</f>
        <v>2</v>
      </c>
      <c r="E5" s="33">
        <f t="shared" si="0"/>
        <v>8</v>
      </c>
      <c r="F5" s="20">
        <v>-1</v>
      </c>
      <c r="G5" s="20"/>
      <c r="H5" s="22"/>
      <c r="I5" s="3">
        <v>6</v>
      </c>
      <c r="J5" s="23">
        <v>43998</v>
      </c>
      <c r="K5" s="27">
        <v>2</v>
      </c>
      <c r="L5" s="22"/>
      <c r="M5" s="3">
        <v>8</v>
      </c>
      <c r="N5" s="23">
        <v>43999</v>
      </c>
      <c r="O5" s="20">
        <v>2</v>
      </c>
      <c r="P5" s="22"/>
      <c r="Q5" s="3">
        <v>8</v>
      </c>
      <c r="R5" s="23">
        <v>44000</v>
      </c>
      <c r="S5" s="28">
        <v>2</v>
      </c>
      <c r="T5" s="22"/>
      <c r="U5" s="3">
        <v>8</v>
      </c>
      <c r="V5" s="23">
        <v>44001</v>
      </c>
      <c r="W5" s="24">
        <v>2</v>
      </c>
      <c r="X5" s="22"/>
      <c r="Y5" s="3"/>
      <c r="Z5" s="23"/>
      <c r="AA5" s="24"/>
      <c r="AB5" s="22"/>
      <c r="AC5" s="3"/>
      <c r="AD5" s="23"/>
      <c r="AE5" s="27"/>
      <c r="AF5" s="22"/>
      <c r="AG5" s="3"/>
      <c r="AH5" s="23"/>
      <c r="AI5" s="27"/>
      <c r="AJ5" s="22"/>
      <c r="AK5" s="3"/>
      <c r="AL5" s="23"/>
      <c r="AM5" s="27"/>
      <c r="AN5" s="22"/>
      <c r="AO5" s="3"/>
      <c r="AP5" s="23"/>
      <c r="AQ5" s="20"/>
      <c r="AR5" s="22"/>
      <c r="AS5" s="3"/>
      <c r="AT5" s="23"/>
      <c r="AU5" s="20"/>
      <c r="AV5" s="22"/>
      <c r="AW5" s="3"/>
      <c r="AX5" s="23"/>
      <c r="AY5" s="28"/>
      <c r="AZ5" s="22"/>
      <c r="BA5" s="3"/>
      <c r="BB5" s="23"/>
      <c r="BC5" s="20"/>
      <c r="BD5" s="22"/>
      <c r="BE5" s="3"/>
      <c r="BF5" s="23"/>
      <c r="BG5" s="33"/>
      <c r="BH5" s="22"/>
    </row>
    <row r="6" spans="1:60" customFormat="1" x14ac:dyDescent="0.25">
      <c r="A6" s="30"/>
      <c r="B6" s="61"/>
      <c r="C6" s="32">
        <f t="shared" si="1"/>
        <v>1</v>
      </c>
      <c r="D6" s="32">
        <f t="shared" si="2"/>
        <v>1</v>
      </c>
      <c r="E6" s="33">
        <f t="shared" si="0"/>
        <v>5</v>
      </c>
      <c r="F6" s="20">
        <v>-1</v>
      </c>
      <c r="G6" s="20"/>
      <c r="H6" s="22"/>
      <c r="I6" s="3">
        <v>6</v>
      </c>
      <c r="J6" s="23">
        <v>43998</v>
      </c>
      <c r="K6" s="27">
        <v>1</v>
      </c>
      <c r="L6" s="22"/>
      <c r="M6" s="3">
        <v>7</v>
      </c>
      <c r="N6" s="23">
        <v>43999</v>
      </c>
      <c r="O6" s="20">
        <v>1</v>
      </c>
      <c r="P6" s="22"/>
      <c r="Q6" s="3">
        <v>8</v>
      </c>
      <c r="R6" s="23">
        <v>44000</v>
      </c>
      <c r="S6" s="28">
        <v>1</v>
      </c>
      <c r="T6" s="22"/>
      <c r="U6" s="3">
        <v>7</v>
      </c>
      <c r="V6" s="23">
        <v>44001</v>
      </c>
      <c r="W6" s="24">
        <v>1</v>
      </c>
      <c r="X6" s="22"/>
      <c r="Y6" s="3">
        <v>5</v>
      </c>
      <c r="Z6" s="23">
        <v>44002</v>
      </c>
      <c r="AA6" s="24">
        <v>1</v>
      </c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33"/>
      <c r="BH6" s="22"/>
    </row>
    <row r="7" spans="1:60" customFormat="1" x14ac:dyDescent="0.25">
      <c r="A7" s="30"/>
      <c r="B7" s="61"/>
      <c r="C7" s="32">
        <f t="shared" si="1"/>
        <v>1</v>
      </c>
      <c r="D7" s="32">
        <f>C7*10</f>
        <v>10</v>
      </c>
      <c r="E7" s="33">
        <f t="shared" si="0"/>
        <v>70</v>
      </c>
      <c r="F7" s="28">
        <v>-10</v>
      </c>
      <c r="G7" s="28"/>
      <c r="H7" s="22"/>
      <c r="I7" s="3">
        <v>6</v>
      </c>
      <c r="J7" s="23">
        <v>43998</v>
      </c>
      <c r="K7" s="27">
        <v>10</v>
      </c>
      <c r="L7" s="22"/>
      <c r="M7" s="3">
        <v>8</v>
      </c>
      <c r="N7" s="23">
        <v>43999</v>
      </c>
      <c r="O7" s="20">
        <v>10</v>
      </c>
      <c r="P7" s="22"/>
      <c r="Q7" s="3">
        <v>8</v>
      </c>
      <c r="R7" s="23">
        <v>44000</v>
      </c>
      <c r="S7" s="28">
        <v>10</v>
      </c>
      <c r="T7" s="22"/>
      <c r="U7" s="3">
        <v>8</v>
      </c>
      <c r="V7" s="23">
        <v>44001</v>
      </c>
      <c r="W7" s="24">
        <v>10</v>
      </c>
      <c r="X7" s="22"/>
      <c r="Y7" s="3">
        <v>5</v>
      </c>
      <c r="Z7" s="23">
        <v>44002</v>
      </c>
      <c r="AA7" s="24">
        <v>10</v>
      </c>
      <c r="AB7" s="22"/>
      <c r="AC7" s="3">
        <v>3</v>
      </c>
      <c r="AD7" s="23">
        <v>44003</v>
      </c>
      <c r="AE7" s="27">
        <v>10</v>
      </c>
      <c r="AF7" s="22"/>
      <c r="AG7" s="3">
        <v>1</v>
      </c>
      <c r="AH7" s="23">
        <v>44004</v>
      </c>
      <c r="AI7" s="27">
        <v>10</v>
      </c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33"/>
      <c r="BH7" s="22"/>
    </row>
    <row r="8" spans="1:60" customFormat="1" x14ac:dyDescent="0.25">
      <c r="A8" s="30"/>
      <c r="C8" s="32">
        <f t="shared" si="1"/>
        <v>1</v>
      </c>
      <c r="D8" s="32">
        <f t="shared" si="2"/>
        <v>1</v>
      </c>
      <c r="E8" s="33">
        <f t="shared" si="0"/>
        <v>5</v>
      </c>
      <c r="F8" s="20">
        <v>-1</v>
      </c>
      <c r="G8" s="20"/>
      <c r="H8" s="22"/>
      <c r="I8" s="3">
        <v>6</v>
      </c>
      <c r="J8" s="23">
        <v>43999</v>
      </c>
      <c r="K8" s="27">
        <v>1</v>
      </c>
      <c r="L8" s="22"/>
      <c r="M8" s="3">
        <v>8</v>
      </c>
      <c r="N8" s="23">
        <v>44000</v>
      </c>
      <c r="O8" s="20">
        <v>1</v>
      </c>
      <c r="P8" s="22"/>
      <c r="Q8" s="3">
        <v>8</v>
      </c>
      <c r="R8" s="23">
        <v>44001</v>
      </c>
      <c r="S8" s="28">
        <v>1</v>
      </c>
      <c r="T8" s="22"/>
      <c r="U8" s="3">
        <v>8</v>
      </c>
      <c r="V8" s="23">
        <v>44002</v>
      </c>
      <c r="W8" s="24">
        <v>1</v>
      </c>
      <c r="X8" s="22"/>
      <c r="Y8" s="3">
        <v>5</v>
      </c>
      <c r="Z8" s="23">
        <v>44003</v>
      </c>
      <c r="AA8" s="24">
        <v>1</v>
      </c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33"/>
      <c r="BH8" s="22"/>
    </row>
    <row r="9" spans="1:60" customFormat="1" x14ac:dyDescent="0.25">
      <c r="A9" s="30"/>
      <c r="C9" s="32">
        <f t="shared" si="1"/>
        <v>1</v>
      </c>
      <c r="D9" s="32">
        <f t="shared" si="2"/>
        <v>1</v>
      </c>
      <c r="E9" s="33">
        <f t="shared" si="0"/>
        <v>3</v>
      </c>
      <c r="F9" s="20">
        <v>-1</v>
      </c>
      <c r="G9" s="20"/>
      <c r="H9" s="22"/>
      <c r="I9" s="3">
        <v>6</v>
      </c>
      <c r="J9" s="23">
        <v>44000</v>
      </c>
      <c r="K9" s="27">
        <v>1</v>
      </c>
      <c r="L9" s="22"/>
      <c r="M9" s="3">
        <v>8</v>
      </c>
      <c r="N9" s="23">
        <v>44001</v>
      </c>
      <c r="O9" s="20">
        <v>1</v>
      </c>
      <c r="P9" s="22"/>
      <c r="Q9" s="3">
        <v>8</v>
      </c>
      <c r="R9" s="23">
        <v>44002</v>
      </c>
      <c r="S9" s="28">
        <v>1</v>
      </c>
      <c r="T9" s="22"/>
      <c r="U9" s="3"/>
      <c r="V9" s="23"/>
      <c r="W9" s="24"/>
      <c r="X9" s="22"/>
      <c r="Y9" s="3"/>
      <c r="Z9" s="23"/>
      <c r="AA9" s="36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7"/>
      <c r="AN9" s="22"/>
      <c r="AO9" s="3"/>
      <c r="AP9" s="23"/>
      <c r="AQ9" s="20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33"/>
      <c r="BH9" s="22"/>
    </row>
    <row r="10" spans="1:60" customFormat="1" x14ac:dyDescent="0.25">
      <c r="A10" s="30"/>
      <c r="C10" s="32">
        <f t="shared" si="1"/>
        <v>1</v>
      </c>
      <c r="D10" s="32">
        <f t="shared" si="2"/>
        <v>1</v>
      </c>
      <c r="E10" s="33">
        <f t="shared" si="0"/>
        <v>3</v>
      </c>
      <c r="F10" s="20">
        <v>-1</v>
      </c>
      <c r="G10" s="20"/>
      <c r="H10" s="22"/>
      <c r="I10" s="3">
        <v>6</v>
      </c>
      <c r="J10" s="23">
        <v>44001</v>
      </c>
      <c r="K10" s="27">
        <v>1</v>
      </c>
      <c r="L10" s="22"/>
      <c r="M10" s="3">
        <v>8</v>
      </c>
      <c r="N10" s="23">
        <v>44002</v>
      </c>
      <c r="O10" s="20">
        <v>1</v>
      </c>
      <c r="P10" s="22"/>
      <c r="Q10" s="3">
        <v>8</v>
      </c>
      <c r="R10" s="23">
        <v>44003</v>
      </c>
      <c r="S10" s="28">
        <v>1</v>
      </c>
      <c r="T10" s="22"/>
      <c r="U10" s="3"/>
      <c r="V10" s="23"/>
      <c r="W10" s="24"/>
      <c r="X10" s="22"/>
      <c r="Y10" s="3"/>
      <c r="Z10" s="23"/>
      <c r="AA10" s="36"/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33"/>
      <c r="BH10" s="22"/>
    </row>
    <row r="11" spans="1:60" customFormat="1" x14ac:dyDescent="0.25">
      <c r="A11" s="30"/>
      <c r="B11" s="61"/>
      <c r="C11" s="32">
        <f t="shared" si="1"/>
        <v>5</v>
      </c>
      <c r="D11" s="32">
        <f>C11</f>
        <v>5</v>
      </c>
      <c r="E11" s="33">
        <f t="shared" si="0"/>
        <v>30</v>
      </c>
      <c r="F11" s="65">
        <v>1</v>
      </c>
      <c r="G11" s="65"/>
      <c r="H11" s="22"/>
      <c r="I11" s="3">
        <v>6</v>
      </c>
      <c r="J11" s="23">
        <v>44003</v>
      </c>
      <c r="K11" s="27">
        <v>5</v>
      </c>
      <c r="L11" s="22"/>
      <c r="M11" s="3">
        <v>8</v>
      </c>
      <c r="N11" s="23">
        <v>44002</v>
      </c>
      <c r="O11" s="28">
        <v>5</v>
      </c>
      <c r="P11" s="22"/>
      <c r="Q11" s="3">
        <v>8</v>
      </c>
      <c r="R11" s="23">
        <v>44001</v>
      </c>
      <c r="S11" s="20">
        <v>5</v>
      </c>
      <c r="T11" s="22"/>
      <c r="U11" s="3">
        <v>8</v>
      </c>
      <c r="V11" s="23">
        <v>44000</v>
      </c>
      <c r="W11" s="24">
        <v>5</v>
      </c>
      <c r="X11" s="22"/>
      <c r="Y11" s="3">
        <v>5</v>
      </c>
      <c r="Z11" s="23">
        <v>43999</v>
      </c>
      <c r="AA11" s="24">
        <v>5</v>
      </c>
      <c r="AB11" s="22"/>
      <c r="AC11" s="25">
        <v>3</v>
      </c>
      <c r="AD11" s="23">
        <v>43998</v>
      </c>
      <c r="AE11" s="24">
        <v>5</v>
      </c>
      <c r="AF11" s="22"/>
      <c r="AG11" s="25"/>
      <c r="AH11" s="23"/>
      <c r="AI11" s="27"/>
      <c r="AJ11" s="34"/>
      <c r="AK11" s="3"/>
      <c r="AL11" s="23"/>
      <c r="AM11" s="24"/>
      <c r="AN11" s="34"/>
      <c r="AO11" s="3"/>
      <c r="AP11" s="23"/>
      <c r="AQ11" s="24"/>
      <c r="AR11" s="34"/>
      <c r="AS11" s="3"/>
      <c r="AT11" s="23"/>
      <c r="AU11" s="24"/>
      <c r="AV11" s="34"/>
      <c r="AW11" s="3"/>
      <c r="AX11" s="23"/>
      <c r="AY11" s="24"/>
      <c r="AZ11" s="34"/>
      <c r="BA11" s="3"/>
      <c r="BB11" s="23"/>
      <c r="BC11" s="27"/>
      <c r="BD11" s="22"/>
      <c r="BE11" s="3"/>
      <c r="BF11" s="23"/>
      <c r="BG11" s="33"/>
      <c r="BH11" s="22"/>
    </row>
    <row r="12" spans="1:60" customFormat="1" x14ac:dyDescent="0.25">
      <c r="A12" s="30"/>
      <c r="B12" s="61"/>
      <c r="C12" s="32">
        <f t="shared" si="1"/>
        <v>2</v>
      </c>
      <c r="D12" s="32">
        <f t="shared" si="2"/>
        <v>2</v>
      </c>
      <c r="E12" s="33">
        <f t="shared" si="0"/>
        <v>8</v>
      </c>
      <c r="F12" s="20">
        <v>1</v>
      </c>
      <c r="G12" s="20"/>
      <c r="H12" s="22"/>
      <c r="I12" s="3">
        <v>6</v>
      </c>
      <c r="J12" s="23">
        <v>44003</v>
      </c>
      <c r="K12" s="27">
        <v>2</v>
      </c>
      <c r="L12" s="22"/>
      <c r="M12" s="3">
        <v>8</v>
      </c>
      <c r="N12" s="23">
        <v>44002</v>
      </c>
      <c r="O12" s="28">
        <v>2</v>
      </c>
      <c r="P12" s="22"/>
      <c r="Q12" s="3">
        <v>8</v>
      </c>
      <c r="R12" s="23">
        <v>44001</v>
      </c>
      <c r="S12" s="20">
        <v>2</v>
      </c>
      <c r="T12" s="22"/>
      <c r="U12" s="3">
        <v>8</v>
      </c>
      <c r="V12" s="23">
        <v>44000</v>
      </c>
      <c r="W12" s="24">
        <v>2</v>
      </c>
      <c r="X12" s="22"/>
      <c r="Y12" s="3"/>
      <c r="Z12" s="23"/>
      <c r="AA12" s="24"/>
      <c r="AB12" s="22"/>
      <c r="AC12" s="25"/>
      <c r="AD12" s="23"/>
      <c r="AE12" s="24"/>
      <c r="AF12" s="22"/>
      <c r="AG12" s="25"/>
      <c r="AH12" s="23"/>
      <c r="AI12" s="27"/>
      <c r="AJ12" s="34"/>
      <c r="AK12" s="3"/>
      <c r="AL12" s="23"/>
      <c r="AM12" s="24"/>
      <c r="AN12" s="34"/>
      <c r="AO12" s="3"/>
      <c r="AP12" s="23"/>
      <c r="AQ12" s="24"/>
      <c r="AR12" s="34"/>
      <c r="AS12" s="3"/>
      <c r="AT12" s="23"/>
      <c r="AU12" s="24"/>
      <c r="AV12" s="34"/>
      <c r="AW12" s="3"/>
      <c r="AX12" s="23"/>
      <c r="AY12" s="24"/>
      <c r="AZ12" s="34"/>
      <c r="BA12" s="3"/>
      <c r="BB12" s="23"/>
      <c r="BC12" s="27"/>
      <c r="BD12" s="22"/>
      <c r="BE12" s="3"/>
      <c r="BF12" s="23"/>
      <c r="BG12" s="33"/>
      <c r="BH12" s="22"/>
    </row>
    <row r="13" spans="1:60" customFormat="1" x14ac:dyDescent="0.25">
      <c r="A13" s="30"/>
      <c r="B13" s="61"/>
      <c r="C13" s="32">
        <f t="shared" si="1"/>
        <v>1</v>
      </c>
      <c r="D13" s="32">
        <f t="shared" si="2"/>
        <v>1</v>
      </c>
      <c r="E13" s="33">
        <f t="shared" si="0"/>
        <v>5</v>
      </c>
      <c r="F13" s="20">
        <v>1</v>
      </c>
      <c r="G13" s="20"/>
      <c r="H13" s="22"/>
      <c r="I13" s="3">
        <v>6</v>
      </c>
      <c r="J13" s="23">
        <v>44002</v>
      </c>
      <c r="K13" s="27">
        <v>1</v>
      </c>
      <c r="L13" s="22"/>
      <c r="M13" s="3">
        <v>8</v>
      </c>
      <c r="N13" s="23">
        <v>44001</v>
      </c>
      <c r="O13" s="28">
        <v>1</v>
      </c>
      <c r="P13" s="22"/>
      <c r="Q13" s="3">
        <v>8</v>
      </c>
      <c r="R13" s="23">
        <v>44000</v>
      </c>
      <c r="S13" s="20">
        <v>1</v>
      </c>
      <c r="T13" s="22"/>
      <c r="U13" s="3">
        <v>8</v>
      </c>
      <c r="V13" s="23">
        <v>43999</v>
      </c>
      <c r="W13" s="27">
        <v>1</v>
      </c>
      <c r="X13" s="22"/>
      <c r="Y13" s="3">
        <v>5</v>
      </c>
      <c r="Z13" s="23">
        <v>43998</v>
      </c>
      <c r="AA13" s="24">
        <v>1</v>
      </c>
      <c r="AB13" s="22"/>
      <c r="AC13" s="25"/>
      <c r="AD13" s="23"/>
      <c r="AE13" s="27"/>
      <c r="AF13" s="22"/>
      <c r="AG13" s="25"/>
      <c r="AH13" s="23"/>
      <c r="AI13" s="27"/>
      <c r="AJ13" s="34"/>
      <c r="AK13" s="3"/>
      <c r="AL13" s="23"/>
      <c r="AM13" s="24"/>
      <c r="AN13" s="34"/>
      <c r="AO13" s="3"/>
      <c r="AP13" s="23"/>
      <c r="AQ13" s="24"/>
      <c r="AR13" s="34"/>
      <c r="AS13" s="3"/>
      <c r="AT13" s="23"/>
      <c r="AU13" s="24"/>
      <c r="AV13" s="34"/>
      <c r="AW13" s="3"/>
      <c r="AX13" s="23"/>
      <c r="AY13" s="24"/>
      <c r="AZ13" s="34"/>
      <c r="BA13" s="3"/>
      <c r="BB13" s="23"/>
      <c r="BC13" s="27"/>
      <c r="BD13" s="34"/>
      <c r="BE13" s="3"/>
      <c r="BF13" s="23"/>
      <c r="BG13" s="33"/>
      <c r="BH13" s="22"/>
    </row>
    <row r="14" spans="1:60" customFormat="1" x14ac:dyDescent="0.25">
      <c r="A14" s="30"/>
      <c r="B14" s="31"/>
      <c r="C14" s="32">
        <f t="shared" si="1"/>
        <v>2</v>
      </c>
      <c r="D14" s="32">
        <f t="shared" si="2"/>
        <v>2</v>
      </c>
      <c r="E14" s="33">
        <f t="shared" si="0"/>
        <v>6</v>
      </c>
      <c r="F14" s="20">
        <v>1</v>
      </c>
      <c r="G14" s="20"/>
      <c r="H14" s="22"/>
      <c r="I14" s="3">
        <v>6</v>
      </c>
      <c r="J14" s="23">
        <v>44001</v>
      </c>
      <c r="K14" s="27">
        <v>2</v>
      </c>
      <c r="L14" s="22"/>
      <c r="M14" s="3">
        <v>8</v>
      </c>
      <c r="N14" s="23">
        <v>44000</v>
      </c>
      <c r="O14" s="28">
        <v>2</v>
      </c>
      <c r="P14" s="22"/>
      <c r="Q14" s="3">
        <v>8</v>
      </c>
      <c r="R14" s="23">
        <v>43999</v>
      </c>
      <c r="S14" s="20">
        <v>2</v>
      </c>
      <c r="T14" s="22"/>
      <c r="U14" s="3"/>
      <c r="V14" s="23"/>
      <c r="W14" s="24"/>
      <c r="X14" s="22"/>
      <c r="Y14" s="3"/>
      <c r="Z14" s="23"/>
      <c r="AA14" s="24"/>
      <c r="AB14" s="22"/>
      <c r="AC14" s="3"/>
      <c r="AD14" s="23"/>
      <c r="AE14" s="27"/>
      <c r="AF14" s="22"/>
      <c r="AG14" s="3"/>
      <c r="AH14" s="23"/>
      <c r="AI14" s="27"/>
      <c r="AJ14" s="22"/>
      <c r="AK14" s="3"/>
      <c r="AL14" s="23"/>
      <c r="AM14" s="24"/>
      <c r="AN14" s="22"/>
      <c r="AO14" s="3"/>
      <c r="AP14" s="23"/>
      <c r="AQ14" s="28"/>
      <c r="AR14" s="22"/>
      <c r="AS14" s="3"/>
      <c r="AT14" s="23"/>
      <c r="AU14" s="20"/>
      <c r="AV14" s="22"/>
      <c r="AW14" s="3"/>
      <c r="AX14" s="23"/>
      <c r="AY14" s="28"/>
      <c r="AZ14" s="22"/>
      <c r="BA14" s="3"/>
      <c r="BB14" s="23"/>
      <c r="BC14" s="20"/>
      <c r="BD14" s="22"/>
      <c r="BE14" s="3"/>
      <c r="BF14" s="23"/>
      <c r="BG14" s="33"/>
      <c r="BH14" s="22"/>
    </row>
    <row r="15" spans="1:60" customFormat="1" x14ac:dyDescent="0.25">
      <c r="A15" s="1"/>
      <c r="C15" s="32">
        <f t="shared" si="1"/>
        <v>2</v>
      </c>
      <c r="D15" s="32">
        <f t="shared" si="2"/>
        <v>2</v>
      </c>
      <c r="E15" s="33">
        <f t="shared" si="0"/>
        <v>4</v>
      </c>
      <c r="F15" s="20">
        <v>1</v>
      </c>
      <c r="G15" s="20"/>
      <c r="H15" s="22"/>
      <c r="I15" s="3">
        <v>6</v>
      </c>
      <c r="J15" s="23">
        <v>44000</v>
      </c>
      <c r="K15" s="27">
        <v>2</v>
      </c>
      <c r="L15" s="22"/>
      <c r="M15" s="3">
        <v>8</v>
      </c>
      <c r="N15" s="23">
        <v>43999</v>
      </c>
      <c r="O15" s="28">
        <v>2</v>
      </c>
      <c r="P15" s="22"/>
      <c r="Q15" s="3"/>
      <c r="R15" s="23"/>
      <c r="S15" s="20"/>
      <c r="T15" s="22"/>
      <c r="U15" s="3"/>
      <c r="V15" s="23"/>
      <c r="W15" s="24"/>
      <c r="X15" s="22"/>
      <c r="Y15" s="3"/>
      <c r="Z15" s="23"/>
      <c r="AA15" s="24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33"/>
      <c r="BH15" s="22"/>
    </row>
    <row r="16" spans="1:60" customFormat="1" x14ac:dyDescent="0.25">
      <c r="A16" s="30"/>
      <c r="C16" s="32">
        <f t="shared" si="1"/>
        <v>5</v>
      </c>
      <c r="D16" s="32">
        <f>C16</f>
        <v>5</v>
      </c>
      <c r="E16" s="33">
        <f t="shared" si="0"/>
        <v>10</v>
      </c>
      <c r="F16" s="65">
        <v>1</v>
      </c>
      <c r="G16" s="65"/>
      <c r="H16" s="22"/>
      <c r="I16" s="3">
        <v>6</v>
      </c>
      <c r="J16" s="23">
        <v>43999</v>
      </c>
      <c r="K16" s="27">
        <v>5</v>
      </c>
      <c r="L16" s="22"/>
      <c r="M16" s="3">
        <v>8</v>
      </c>
      <c r="N16" s="23">
        <v>43998</v>
      </c>
      <c r="O16" s="20">
        <v>5</v>
      </c>
      <c r="P16" s="22"/>
      <c r="Q16" s="3"/>
      <c r="R16" s="23"/>
      <c r="S16" s="20"/>
      <c r="T16" s="22"/>
      <c r="U16" s="3"/>
      <c r="V16" s="23"/>
      <c r="W16" s="27"/>
      <c r="X16" s="22"/>
      <c r="Y16" s="3"/>
      <c r="Z16" s="23"/>
      <c r="AA16" s="24"/>
      <c r="AB16" s="22"/>
      <c r="AC16" s="25"/>
      <c r="AD16" s="23"/>
      <c r="AE16" s="27"/>
      <c r="AF16" s="22"/>
      <c r="AG16" s="25"/>
      <c r="AH16" s="23"/>
      <c r="AI16" s="27"/>
      <c r="AJ16" s="34"/>
      <c r="AK16" s="3"/>
      <c r="AL16" s="23"/>
      <c r="AM16" s="24"/>
      <c r="AN16" s="34"/>
      <c r="AO16" s="3"/>
      <c r="AP16" s="23"/>
      <c r="AQ16" s="24"/>
      <c r="AR16" s="34"/>
      <c r="AS16" s="3"/>
      <c r="AT16" s="23"/>
      <c r="AU16" s="24"/>
      <c r="AV16" s="34"/>
      <c r="AW16" s="3"/>
      <c r="AX16" s="23"/>
      <c r="AY16" s="24"/>
      <c r="AZ16" s="34"/>
      <c r="BA16" s="3"/>
      <c r="BB16" s="23"/>
      <c r="BC16" s="27"/>
      <c r="BD16" s="34"/>
      <c r="BE16" s="3"/>
      <c r="BF16" s="23"/>
      <c r="BG16" s="33"/>
      <c r="BH16" s="22"/>
    </row>
    <row r="17" spans="1:60" customFormat="1" x14ac:dyDescent="0.25">
      <c r="A17" s="30"/>
      <c r="C17" s="32">
        <f t="shared" si="1"/>
        <v>10</v>
      </c>
      <c r="D17" s="32">
        <f>C17</f>
        <v>10</v>
      </c>
      <c r="E17" s="33">
        <f t="shared" si="0"/>
        <v>10</v>
      </c>
      <c r="F17" s="20">
        <v>1</v>
      </c>
      <c r="G17" s="20"/>
      <c r="H17" s="22"/>
      <c r="I17" s="25">
        <v>6</v>
      </c>
      <c r="J17" s="23">
        <v>43998</v>
      </c>
      <c r="K17" s="27">
        <v>10</v>
      </c>
      <c r="L17" s="22"/>
      <c r="M17" s="3"/>
      <c r="N17" s="23"/>
      <c r="O17" s="20"/>
      <c r="P17" s="22"/>
      <c r="Q17" s="3"/>
      <c r="R17" s="23"/>
      <c r="S17" s="20"/>
      <c r="T17" s="22"/>
      <c r="U17" s="3"/>
      <c r="V17" s="23"/>
      <c r="W17" s="24"/>
      <c r="X17" s="22"/>
      <c r="Y17" s="3"/>
      <c r="Z17" s="23"/>
      <c r="AA17" s="24"/>
      <c r="AB17" s="22"/>
      <c r="AC17" s="3"/>
      <c r="AD17" s="23"/>
      <c r="AE17" s="24"/>
      <c r="AF17" s="22"/>
      <c r="AG17" s="3"/>
      <c r="AH17" s="23"/>
      <c r="AI17" s="24"/>
      <c r="AJ17" s="34"/>
      <c r="AK17" s="3"/>
      <c r="AL17" s="23"/>
      <c r="AM17" s="24"/>
      <c r="AN17" s="34"/>
      <c r="AO17" s="3"/>
      <c r="AP17" s="23"/>
      <c r="AQ17" s="24"/>
      <c r="AR17" s="34"/>
      <c r="AS17" s="3"/>
      <c r="AT17" s="23"/>
      <c r="AU17" s="24"/>
      <c r="AV17" s="34"/>
      <c r="AW17" s="3"/>
      <c r="AX17" s="23"/>
      <c r="AY17" s="24"/>
      <c r="AZ17" s="34"/>
      <c r="BA17" s="3"/>
      <c r="BB17" s="23"/>
      <c r="BC17" s="27"/>
      <c r="BD17" s="34"/>
      <c r="BE17" s="3"/>
      <c r="BF17" s="23"/>
      <c r="BG17" s="33"/>
      <c r="BH17" s="22"/>
    </row>
    <row r="18" spans="1:60" x14ac:dyDescent="0.25">
      <c r="A18" s="37">
        <v>44005</v>
      </c>
      <c r="B18" s="61">
        <v>0.54166666666666663</v>
      </c>
      <c r="C18" s="19">
        <f t="shared" si="1"/>
        <v>1</v>
      </c>
      <c r="D18" s="19">
        <f t="shared" si="2"/>
        <v>1</v>
      </c>
      <c r="E18" s="20">
        <f t="shared" ref="E18:E29" si="3">SUM(K18,O18,S18,W18,AA18,AE18,AI18,AM18,AQ18,AU18,AY18,BC18,BG18)</f>
        <v>40</v>
      </c>
      <c r="F18" s="20">
        <v>-10</v>
      </c>
      <c r="G18" s="20"/>
      <c r="H18" s="22"/>
      <c r="I18" s="3">
        <v>6</v>
      </c>
      <c r="J18" s="23">
        <v>44001</v>
      </c>
      <c r="K18" s="27">
        <v>10</v>
      </c>
      <c r="L18" s="22"/>
      <c r="M18" s="3">
        <v>8</v>
      </c>
      <c r="N18" s="23">
        <v>44002</v>
      </c>
      <c r="O18" s="20">
        <v>10</v>
      </c>
      <c r="P18" s="22"/>
      <c r="Q18" s="3">
        <v>8</v>
      </c>
      <c r="R18" s="23">
        <v>44003</v>
      </c>
      <c r="S18" s="28">
        <v>10</v>
      </c>
      <c r="T18" s="22"/>
      <c r="U18" s="3">
        <v>8</v>
      </c>
      <c r="V18" s="23">
        <v>44004</v>
      </c>
      <c r="W18" s="24">
        <v>10</v>
      </c>
      <c r="X18" s="22"/>
      <c r="Y18" s="3"/>
      <c r="Z18" s="23"/>
      <c r="AA18" s="36"/>
      <c r="AB18" s="22"/>
      <c r="AC18" s="3"/>
      <c r="AD18" s="23"/>
      <c r="AE18" s="27"/>
      <c r="AF18" s="22"/>
      <c r="AG18" s="3"/>
      <c r="AH18" s="23"/>
      <c r="AI18" s="27"/>
      <c r="AJ18" s="22"/>
      <c r="AK18" s="3"/>
      <c r="AL18" s="23"/>
      <c r="AM18" s="27"/>
      <c r="AN18" s="22"/>
      <c r="AO18" s="3"/>
      <c r="AP18" s="23"/>
      <c r="AQ18" s="20"/>
      <c r="AR18" s="22"/>
      <c r="AS18" s="3"/>
      <c r="AT18" s="23"/>
      <c r="AU18" s="20"/>
      <c r="AV18" s="22"/>
      <c r="AW18" s="3"/>
      <c r="AX18" s="23"/>
      <c r="AY18" s="28"/>
      <c r="AZ18" s="22"/>
      <c r="BA18" s="3"/>
      <c r="BB18" s="23"/>
      <c r="BC18" s="20"/>
      <c r="BD18" s="22"/>
      <c r="BE18" s="3"/>
      <c r="BF18" s="23"/>
      <c r="BG18" s="20"/>
      <c r="BH18" s="22"/>
    </row>
    <row r="19" spans="1:60" x14ac:dyDescent="0.25">
      <c r="A19" s="37"/>
      <c r="B19" s="61"/>
      <c r="C19" s="19">
        <f t="shared" si="1"/>
        <v>1</v>
      </c>
      <c r="D19" s="19">
        <f t="shared" si="2"/>
        <v>1</v>
      </c>
      <c r="E19" s="20">
        <f t="shared" si="3"/>
        <v>50</v>
      </c>
      <c r="F19" s="20">
        <v>10</v>
      </c>
      <c r="G19" s="20"/>
      <c r="H19" s="22"/>
      <c r="I19" s="3">
        <v>6</v>
      </c>
      <c r="J19" s="23">
        <v>44004</v>
      </c>
      <c r="K19" s="27">
        <v>10</v>
      </c>
      <c r="L19" s="22"/>
      <c r="M19" s="3">
        <v>8</v>
      </c>
      <c r="N19" s="23">
        <v>44003</v>
      </c>
      <c r="O19" s="28">
        <v>10</v>
      </c>
      <c r="P19" s="22"/>
      <c r="Q19" s="3">
        <v>8</v>
      </c>
      <c r="R19" s="23">
        <v>44002</v>
      </c>
      <c r="S19" s="20">
        <v>10</v>
      </c>
      <c r="T19" s="22"/>
      <c r="U19" s="3">
        <v>8</v>
      </c>
      <c r="V19" s="23">
        <v>44001</v>
      </c>
      <c r="W19" s="24">
        <v>10</v>
      </c>
      <c r="X19" s="22"/>
      <c r="Y19" s="3">
        <v>5</v>
      </c>
      <c r="Z19" s="23">
        <v>44000</v>
      </c>
      <c r="AA19" s="24">
        <v>10</v>
      </c>
      <c r="AB19" s="22"/>
      <c r="AC19" s="25"/>
      <c r="AD19" s="26"/>
      <c r="AE19" s="24"/>
      <c r="AF19" s="22"/>
      <c r="AG19" s="25"/>
      <c r="AH19" s="26"/>
      <c r="AI19" s="27"/>
      <c r="AJ19" s="34"/>
      <c r="AK19" s="3"/>
      <c r="AL19" s="23"/>
      <c r="AM19" s="24"/>
      <c r="AN19" s="34"/>
      <c r="AO19" s="3"/>
      <c r="AP19" s="23"/>
      <c r="AQ19" s="24"/>
      <c r="AR19" s="34"/>
      <c r="AS19" s="3"/>
      <c r="AT19" s="23"/>
      <c r="AU19" s="24"/>
      <c r="AV19" s="34"/>
      <c r="AW19" s="3"/>
      <c r="AX19" s="23"/>
      <c r="AY19" s="24"/>
      <c r="AZ19" s="34"/>
      <c r="BA19" s="3"/>
      <c r="BB19" s="23"/>
      <c r="BC19" s="27"/>
      <c r="BD19" s="22"/>
      <c r="BE19" s="3"/>
      <c r="BF19" s="23"/>
      <c r="BG19" s="20"/>
      <c r="BH19" s="22"/>
    </row>
    <row r="20" spans="1:60" x14ac:dyDescent="0.25">
      <c r="A20" s="37"/>
      <c r="B20" s="61"/>
      <c r="C20" s="19">
        <f t="shared" si="1"/>
        <v>1</v>
      </c>
      <c r="D20" s="19">
        <f t="shared" si="2"/>
        <v>1</v>
      </c>
      <c r="E20" s="20">
        <f t="shared" si="3"/>
        <v>40</v>
      </c>
      <c r="F20" s="20">
        <v>10</v>
      </c>
      <c r="G20" s="20"/>
      <c r="H20" s="22"/>
      <c r="I20" s="3">
        <v>6</v>
      </c>
      <c r="J20" s="23">
        <v>44004</v>
      </c>
      <c r="K20" s="27">
        <v>10</v>
      </c>
      <c r="L20" s="22"/>
      <c r="M20" s="3">
        <v>8</v>
      </c>
      <c r="N20" s="23">
        <v>44003</v>
      </c>
      <c r="O20" s="28">
        <v>10</v>
      </c>
      <c r="P20" s="22"/>
      <c r="Q20" s="3">
        <v>8</v>
      </c>
      <c r="R20" s="23">
        <v>44002</v>
      </c>
      <c r="S20" s="20">
        <v>10</v>
      </c>
      <c r="T20" s="22"/>
      <c r="U20" s="3">
        <v>8</v>
      </c>
      <c r="V20" s="23">
        <v>44001</v>
      </c>
      <c r="W20" s="27">
        <v>10</v>
      </c>
      <c r="X20" s="22"/>
      <c r="Y20" s="3"/>
      <c r="Z20" s="23"/>
      <c r="AA20" s="24"/>
      <c r="AB20" s="22"/>
      <c r="AC20" s="25"/>
      <c r="AD20" s="26"/>
      <c r="AE20" s="27"/>
      <c r="AF20" s="22"/>
      <c r="AG20" s="25"/>
      <c r="AH20" s="26"/>
      <c r="AI20" s="27"/>
      <c r="AJ20" s="34"/>
      <c r="AK20" s="3"/>
      <c r="AL20" s="23"/>
      <c r="AM20" s="24"/>
      <c r="AN20" s="34"/>
      <c r="AO20" s="3"/>
      <c r="AP20" s="23"/>
      <c r="AQ20" s="24"/>
      <c r="AR20" s="34"/>
      <c r="AS20" s="3"/>
      <c r="AT20" s="23"/>
      <c r="AU20" s="24"/>
      <c r="AV20" s="34"/>
      <c r="AW20" s="3"/>
      <c r="AX20" s="23"/>
      <c r="AY20" s="24"/>
      <c r="AZ20" s="34"/>
      <c r="BA20" s="3"/>
      <c r="BB20" s="23"/>
      <c r="BC20" s="27"/>
      <c r="BD20" s="34"/>
      <c r="BE20" s="3"/>
      <c r="BF20" s="23"/>
      <c r="BG20" s="20"/>
      <c r="BH20" s="22"/>
    </row>
    <row r="21" spans="1:60" x14ac:dyDescent="0.25">
      <c r="A21" s="37"/>
      <c r="B21" s="44"/>
      <c r="C21" s="19">
        <f t="shared" si="1"/>
        <v>1</v>
      </c>
      <c r="D21" s="19">
        <f t="shared" si="2"/>
        <v>1</v>
      </c>
      <c r="E21" s="20">
        <f t="shared" si="3"/>
        <v>10</v>
      </c>
      <c r="F21" s="20">
        <v>10</v>
      </c>
      <c r="G21" s="20"/>
      <c r="H21" s="22"/>
      <c r="I21" s="3">
        <v>6</v>
      </c>
      <c r="J21" s="23">
        <v>44004</v>
      </c>
      <c r="K21" s="27">
        <v>10</v>
      </c>
      <c r="L21" s="22"/>
      <c r="M21" s="3"/>
      <c r="N21" s="23"/>
      <c r="O21" s="28"/>
      <c r="P21" s="22"/>
      <c r="Q21" s="3"/>
      <c r="R21" s="23"/>
      <c r="S21" s="20"/>
      <c r="T21" s="22"/>
      <c r="U21" s="3"/>
      <c r="V21" s="23"/>
      <c r="W21" s="24"/>
      <c r="X21" s="22"/>
      <c r="Y21" s="3"/>
      <c r="Z21" s="23" t="s">
        <v>4</v>
      </c>
      <c r="AA21" s="24"/>
      <c r="AB21" s="22"/>
      <c r="AC21" s="3"/>
      <c r="AD21" s="23"/>
      <c r="AE21" s="27"/>
      <c r="AF21" s="22"/>
      <c r="AG21" s="3"/>
      <c r="AH21" s="23"/>
      <c r="AI21" s="27"/>
      <c r="AJ21" s="22"/>
      <c r="AK21" s="3"/>
      <c r="AL21" s="23"/>
      <c r="AM21" s="24"/>
      <c r="AN21" s="22"/>
      <c r="AO21" s="3"/>
      <c r="AP21" s="23"/>
      <c r="AQ21" s="28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37">
        <v>44005</v>
      </c>
      <c r="B22" s="61">
        <v>0.70833333333333337</v>
      </c>
      <c r="C22" s="19">
        <f t="shared" si="1"/>
        <v>1</v>
      </c>
      <c r="D22" s="19">
        <f t="shared" si="2"/>
        <v>1</v>
      </c>
      <c r="E22" s="20">
        <f t="shared" si="3"/>
        <v>60</v>
      </c>
      <c r="F22" s="20">
        <v>-10</v>
      </c>
      <c r="G22" s="20"/>
      <c r="H22" s="22"/>
      <c r="I22" s="3">
        <v>6</v>
      </c>
      <c r="J22" s="23">
        <v>43999</v>
      </c>
      <c r="K22" s="27">
        <v>10</v>
      </c>
      <c r="L22" s="22"/>
      <c r="M22" s="3">
        <v>8</v>
      </c>
      <c r="N22" s="23">
        <v>44000</v>
      </c>
      <c r="O22" s="20">
        <v>10</v>
      </c>
      <c r="P22" s="22"/>
      <c r="Q22" s="3">
        <v>8</v>
      </c>
      <c r="R22" s="23">
        <v>44001</v>
      </c>
      <c r="S22" s="28">
        <v>10</v>
      </c>
      <c r="T22" s="22"/>
      <c r="U22" s="3">
        <v>8</v>
      </c>
      <c r="V22" s="23">
        <v>44002</v>
      </c>
      <c r="W22" s="24">
        <v>10</v>
      </c>
      <c r="X22" s="22"/>
      <c r="Y22" s="3">
        <v>5</v>
      </c>
      <c r="Z22" s="23">
        <v>44003</v>
      </c>
      <c r="AA22" s="24">
        <v>10</v>
      </c>
      <c r="AB22" s="22"/>
      <c r="AC22" s="3">
        <v>3</v>
      </c>
      <c r="AD22" s="23">
        <v>44004</v>
      </c>
      <c r="AE22" s="27">
        <v>10</v>
      </c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x14ac:dyDescent="0.25">
      <c r="A23" s="37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0"/>
      <c r="H23" s="22"/>
      <c r="I23" s="3">
        <v>6</v>
      </c>
      <c r="J23" s="23">
        <v>44002</v>
      </c>
      <c r="K23" s="27">
        <v>10</v>
      </c>
      <c r="L23" s="22"/>
      <c r="M23" s="3">
        <v>8</v>
      </c>
      <c r="N23" s="23">
        <v>44003</v>
      </c>
      <c r="O23" s="20">
        <v>10</v>
      </c>
      <c r="P23" s="22"/>
      <c r="Q23" s="3">
        <v>8</v>
      </c>
      <c r="R23" s="23">
        <v>44004</v>
      </c>
      <c r="S23" s="28">
        <v>10</v>
      </c>
      <c r="T23" s="22"/>
      <c r="U23" s="3"/>
      <c r="V23" s="23"/>
      <c r="W23" s="24"/>
      <c r="X23" s="22"/>
      <c r="Y23" s="3"/>
      <c r="Z23" s="23"/>
      <c r="AA23" s="36"/>
      <c r="AB23" s="22"/>
      <c r="AC23" s="3"/>
      <c r="AD23" s="23"/>
      <c r="AE23" s="27"/>
      <c r="AF23" s="22"/>
      <c r="AG23" s="3"/>
      <c r="AH23" s="23"/>
      <c r="AI23" s="27"/>
      <c r="AJ23" s="22"/>
      <c r="AK23" s="3"/>
      <c r="AL23" s="23"/>
      <c r="AM23" s="27"/>
      <c r="AN23" s="22"/>
      <c r="AO23" s="3"/>
      <c r="AP23" s="23"/>
      <c r="AQ23" s="20"/>
      <c r="AR23" s="22"/>
      <c r="AS23" s="3"/>
      <c r="AT23" s="23"/>
      <c r="AU23" s="20"/>
      <c r="AV23" s="22"/>
      <c r="AW23" s="3"/>
      <c r="AX23" s="23"/>
      <c r="AY23" s="28"/>
      <c r="AZ23" s="22"/>
      <c r="BA23" s="3"/>
      <c r="BB23" s="23"/>
      <c r="BC23" s="20"/>
      <c r="BD23" s="22"/>
      <c r="BE23" s="3"/>
      <c r="BF23" s="23"/>
      <c r="BG23" s="20"/>
      <c r="BH23" s="22"/>
    </row>
    <row r="24" spans="1:60" x14ac:dyDescent="0.25">
      <c r="A24" s="37"/>
      <c r="B24" s="61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0"/>
      <c r="H24" s="22"/>
      <c r="I24" s="3">
        <v>6</v>
      </c>
      <c r="J24" s="23">
        <v>44004</v>
      </c>
      <c r="K24" s="27">
        <v>10</v>
      </c>
      <c r="L24" s="22"/>
      <c r="M24" s="3">
        <v>8</v>
      </c>
      <c r="N24" s="23">
        <v>44003</v>
      </c>
      <c r="O24" s="28">
        <v>10</v>
      </c>
      <c r="P24" s="22"/>
      <c r="Q24" s="3">
        <v>8</v>
      </c>
      <c r="R24" s="23">
        <v>44002</v>
      </c>
      <c r="S24" s="20">
        <v>10</v>
      </c>
      <c r="T24" s="22"/>
      <c r="U24" s="3">
        <v>8</v>
      </c>
      <c r="V24" s="23">
        <v>44001</v>
      </c>
      <c r="W24" s="24">
        <v>10</v>
      </c>
      <c r="X24" s="22"/>
      <c r="Y24" s="3">
        <v>5</v>
      </c>
      <c r="Z24" s="23">
        <v>44000</v>
      </c>
      <c r="AA24" s="24">
        <v>10</v>
      </c>
      <c r="AB24" s="22"/>
      <c r="AC24" s="25">
        <v>3</v>
      </c>
      <c r="AD24" s="26">
        <v>43999</v>
      </c>
      <c r="AE24" s="24">
        <v>10</v>
      </c>
      <c r="AF24" s="22"/>
      <c r="AG24" s="25">
        <v>1</v>
      </c>
      <c r="AH24" s="26">
        <v>43998</v>
      </c>
      <c r="AI24" s="27">
        <v>10</v>
      </c>
      <c r="AJ24" s="34"/>
      <c r="AK24" s="3">
        <v>1</v>
      </c>
      <c r="AL24" s="23">
        <v>43997</v>
      </c>
      <c r="AM24" s="27">
        <v>10</v>
      </c>
      <c r="AN24" s="22"/>
      <c r="AO24" s="3">
        <v>1</v>
      </c>
      <c r="AP24" s="23">
        <v>43996</v>
      </c>
      <c r="AQ24" s="20">
        <v>10</v>
      </c>
      <c r="AR24" s="34"/>
      <c r="AS24" s="3"/>
      <c r="AT24" s="23"/>
      <c r="AU24" s="24"/>
      <c r="AV24" s="34"/>
      <c r="AW24" s="3"/>
      <c r="AX24" s="23"/>
      <c r="AY24" s="24"/>
      <c r="AZ24" s="34"/>
      <c r="BA24" s="3"/>
      <c r="BB24" s="23"/>
      <c r="BC24" s="27"/>
      <c r="BD24" s="22"/>
      <c r="BE24" s="3"/>
      <c r="BF24" s="23"/>
      <c r="BG24" s="20"/>
      <c r="BH24" s="22"/>
    </row>
    <row r="25" spans="1:60" ht="13.75" thickBot="1" x14ac:dyDescent="0.3">
      <c r="A25" s="37"/>
      <c r="B25" s="61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0"/>
      <c r="H25" s="22"/>
      <c r="I25" s="3">
        <v>6</v>
      </c>
      <c r="J25" s="23">
        <v>44004</v>
      </c>
      <c r="K25" s="27">
        <v>10</v>
      </c>
      <c r="L25" s="22"/>
      <c r="M25" s="3"/>
      <c r="N25" s="23"/>
      <c r="O25" s="28"/>
      <c r="P25" s="22"/>
      <c r="Q25" s="3"/>
      <c r="R25" s="23"/>
      <c r="S25" s="20"/>
      <c r="T25" s="22"/>
      <c r="U25" s="3"/>
      <c r="V25" s="23"/>
      <c r="W25" s="27"/>
      <c r="X25" s="22"/>
      <c r="Y25" s="3"/>
      <c r="Z25" s="23"/>
      <c r="AA25" s="24"/>
      <c r="AB25" s="22"/>
      <c r="AC25" s="25"/>
      <c r="AD25" s="26"/>
      <c r="AE25" s="27"/>
      <c r="AF25" s="22"/>
      <c r="AG25" s="25"/>
      <c r="AH25" s="26"/>
      <c r="AI25" s="27"/>
      <c r="AJ25" s="34"/>
      <c r="AK25" s="3"/>
      <c r="AL25" s="23"/>
      <c r="AM25" s="24"/>
      <c r="AN25" s="34"/>
      <c r="AO25" s="3"/>
      <c r="AP25" s="23"/>
      <c r="AQ25" s="24"/>
      <c r="AR25" s="34"/>
      <c r="AS25" s="3"/>
      <c r="AT25" s="23"/>
      <c r="AU25" s="24"/>
      <c r="AV25" s="34"/>
      <c r="AW25" s="3"/>
      <c r="AX25" s="23"/>
      <c r="AY25" s="24"/>
      <c r="AZ25" s="34"/>
      <c r="BA25" s="3"/>
      <c r="BB25" s="23"/>
      <c r="BC25" s="27"/>
      <c r="BD25" s="34"/>
      <c r="BE25" s="3"/>
      <c r="BF25" s="23"/>
      <c r="BG25" s="20"/>
      <c r="BH25" s="22"/>
    </row>
    <row r="26" spans="1:60" s="8" customFormat="1" x14ac:dyDescent="0.25">
      <c r="A26" s="5">
        <v>44006</v>
      </c>
      <c r="B26" s="63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7"/>
      <c r="H26" s="12"/>
      <c r="I26" s="9">
        <v>6</v>
      </c>
      <c r="J26" s="10">
        <v>43999</v>
      </c>
      <c r="K26" s="11">
        <v>10</v>
      </c>
      <c r="L26" s="12"/>
      <c r="M26" s="9">
        <v>8</v>
      </c>
      <c r="N26" s="10">
        <v>44000</v>
      </c>
      <c r="O26" s="7">
        <v>10</v>
      </c>
      <c r="P26" s="12"/>
      <c r="Q26" s="9">
        <v>8</v>
      </c>
      <c r="R26" s="10">
        <v>44001</v>
      </c>
      <c r="S26" s="59">
        <v>10</v>
      </c>
      <c r="T26" s="12"/>
      <c r="U26" s="9">
        <v>8</v>
      </c>
      <c r="V26" s="10">
        <v>44002</v>
      </c>
      <c r="W26" s="13">
        <v>10</v>
      </c>
      <c r="X26" s="12"/>
      <c r="Y26" s="9">
        <v>5</v>
      </c>
      <c r="Z26" s="10">
        <v>44003</v>
      </c>
      <c r="AA26" s="13">
        <v>10</v>
      </c>
      <c r="AB26" s="12"/>
      <c r="AC26" s="9">
        <v>3</v>
      </c>
      <c r="AD26" s="10">
        <v>44004</v>
      </c>
      <c r="AE26" s="11">
        <v>10</v>
      </c>
      <c r="AF26" s="12"/>
      <c r="AG26" s="9"/>
      <c r="AH26" s="10"/>
      <c r="AI26" s="11"/>
      <c r="AJ26" s="12"/>
      <c r="AK26" s="9"/>
      <c r="AL26" s="10"/>
      <c r="AM26" s="11"/>
      <c r="AN26" s="12"/>
      <c r="AO26" s="9"/>
      <c r="AP26" s="10"/>
      <c r="AQ26" s="7"/>
      <c r="AR26" s="12"/>
      <c r="AS26" s="9"/>
      <c r="AT26" s="10"/>
      <c r="AU26" s="7"/>
      <c r="AV26" s="12"/>
      <c r="AW26" s="9"/>
      <c r="AX26" s="10"/>
      <c r="AY26" s="59"/>
      <c r="AZ26" s="12"/>
      <c r="BA26" s="9"/>
      <c r="BB26" s="10"/>
      <c r="BC26" s="7"/>
      <c r="BD26" s="12"/>
      <c r="BE26" s="9"/>
      <c r="BF26" s="10"/>
      <c r="BG26" s="7"/>
      <c r="BH26" s="12"/>
    </row>
    <row r="27" spans="1:60" customFormat="1" x14ac:dyDescent="0.25">
      <c r="A27" s="30"/>
      <c r="B27" s="61"/>
      <c r="C27" s="32">
        <f t="shared" si="1"/>
        <v>1</v>
      </c>
      <c r="D27" s="32">
        <f t="shared" si="2"/>
        <v>1</v>
      </c>
      <c r="E27" s="33">
        <f t="shared" si="3"/>
        <v>70</v>
      </c>
      <c r="F27" s="20">
        <v>10</v>
      </c>
      <c r="G27" s="20"/>
      <c r="H27" s="22"/>
      <c r="I27" s="3">
        <v>6</v>
      </c>
      <c r="J27" s="23">
        <v>44004</v>
      </c>
      <c r="K27" s="27">
        <v>10</v>
      </c>
      <c r="L27" s="22"/>
      <c r="M27" s="3">
        <v>8</v>
      </c>
      <c r="N27" s="23">
        <v>44003</v>
      </c>
      <c r="O27" s="28">
        <v>10</v>
      </c>
      <c r="P27" s="22"/>
      <c r="Q27" s="3">
        <v>8</v>
      </c>
      <c r="R27" s="23">
        <v>44002</v>
      </c>
      <c r="S27" s="20">
        <v>10</v>
      </c>
      <c r="T27" s="22"/>
      <c r="U27" s="3">
        <v>8</v>
      </c>
      <c r="V27" s="23">
        <v>44001</v>
      </c>
      <c r="W27" s="24">
        <v>10</v>
      </c>
      <c r="X27" s="22"/>
      <c r="Y27" s="3">
        <v>5</v>
      </c>
      <c r="Z27" s="23">
        <v>44000</v>
      </c>
      <c r="AA27" s="24">
        <v>10</v>
      </c>
      <c r="AB27" s="22"/>
      <c r="AC27" s="25">
        <v>3</v>
      </c>
      <c r="AD27" s="26">
        <v>43999</v>
      </c>
      <c r="AE27" s="24">
        <v>10</v>
      </c>
      <c r="AF27" s="22"/>
      <c r="AG27" s="25">
        <v>1</v>
      </c>
      <c r="AH27" s="26">
        <v>43998</v>
      </c>
      <c r="AI27" s="27">
        <v>10</v>
      </c>
      <c r="AJ27" s="34"/>
      <c r="AK27" s="3"/>
      <c r="AL27" s="23"/>
      <c r="AM27" s="24"/>
      <c r="AN27" s="34"/>
      <c r="AO27" s="3"/>
      <c r="AP27" s="23"/>
      <c r="AQ27" s="24"/>
      <c r="AR27" s="34"/>
      <c r="AS27" s="3"/>
      <c r="AT27" s="23"/>
      <c r="AU27" s="24"/>
      <c r="AV27" s="34"/>
      <c r="AW27" s="3"/>
      <c r="AX27" s="23"/>
      <c r="AY27" s="24"/>
      <c r="AZ27" s="34"/>
      <c r="BA27" s="3"/>
      <c r="BB27" s="23"/>
      <c r="BC27" s="27"/>
      <c r="BD27" s="34"/>
      <c r="BE27" s="3"/>
      <c r="BF27" s="23"/>
      <c r="BG27" s="33"/>
      <c r="BH27" s="22"/>
    </row>
    <row r="28" spans="1:60" customFormat="1" x14ac:dyDescent="0.25">
      <c r="A28" s="30"/>
      <c r="B28" s="61"/>
      <c r="C28" s="32">
        <f t="shared" si="1"/>
        <v>1</v>
      </c>
      <c r="D28" s="32">
        <f t="shared" si="2"/>
        <v>1</v>
      </c>
      <c r="E28" s="33">
        <f t="shared" si="3"/>
        <v>70</v>
      </c>
      <c r="F28" s="20">
        <v>10</v>
      </c>
      <c r="G28" s="20"/>
      <c r="H28" s="22"/>
      <c r="I28" s="3">
        <v>6</v>
      </c>
      <c r="J28" s="23">
        <v>44005</v>
      </c>
      <c r="K28" s="27">
        <v>10</v>
      </c>
      <c r="L28" s="22"/>
      <c r="M28" s="3">
        <v>8</v>
      </c>
      <c r="N28" s="23">
        <v>44004</v>
      </c>
      <c r="O28" s="28">
        <v>10</v>
      </c>
      <c r="P28" s="22"/>
      <c r="Q28" s="3">
        <v>8</v>
      </c>
      <c r="R28" s="23">
        <v>44003</v>
      </c>
      <c r="S28" s="20">
        <v>10</v>
      </c>
      <c r="T28" s="22"/>
      <c r="U28" s="3">
        <v>8</v>
      </c>
      <c r="V28" s="23">
        <v>44002</v>
      </c>
      <c r="W28" s="24">
        <v>10</v>
      </c>
      <c r="X28" s="22"/>
      <c r="Y28" s="3">
        <v>5</v>
      </c>
      <c r="Z28" s="23">
        <v>44001</v>
      </c>
      <c r="AA28" s="24">
        <v>10</v>
      </c>
      <c r="AB28" s="22"/>
      <c r="AC28" s="25">
        <v>3</v>
      </c>
      <c r="AD28" s="26">
        <v>44000</v>
      </c>
      <c r="AE28" s="24">
        <v>10</v>
      </c>
      <c r="AF28" s="22"/>
      <c r="AG28" s="25">
        <v>1</v>
      </c>
      <c r="AH28" s="26">
        <v>43999</v>
      </c>
      <c r="AI28" s="27">
        <v>10</v>
      </c>
      <c r="AJ28" s="34"/>
      <c r="AK28" s="3"/>
      <c r="AL28" s="23"/>
      <c r="AM28" s="24"/>
      <c r="AN28" s="34"/>
      <c r="AO28" s="3"/>
      <c r="AP28" s="23"/>
      <c r="AQ28" s="24"/>
      <c r="AR28" s="34"/>
      <c r="AS28" s="3"/>
      <c r="AT28" s="23"/>
      <c r="AU28" s="24"/>
      <c r="AV28" s="34"/>
      <c r="AW28" s="3"/>
      <c r="AX28" s="23"/>
      <c r="AY28" s="24"/>
      <c r="AZ28" s="34"/>
      <c r="BA28" s="3"/>
      <c r="BB28" s="23"/>
      <c r="BC28" s="27"/>
      <c r="BD28" s="22"/>
      <c r="BE28" s="3"/>
      <c r="BF28" s="23"/>
      <c r="BG28" s="33"/>
      <c r="BH28" s="22"/>
    </row>
    <row r="29" spans="1:60" x14ac:dyDescent="0.25">
      <c r="A29" s="37">
        <v>44006</v>
      </c>
      <c r="B29" s="61">
        <v>0.33333333333333331</v>
      </c>
      <c r="C29" s="19">
        <f t="shared" si="1"/>
        <v>2</v>
      </c>
      <c r="D29" s="19">
        <f t="shared" si="2"/>
        <v>2</v>
      </c>
      <c r="E29" s="20">
        <f t="shared" si="3"/>
        <v>160</v>
      </c>
      <c r="F29" s="20">
        <v>10</v>
      </c>
      <c r="G29" s="20"/>
      <c r="H29" s="22"/>
      <c r="I29" s="3">
        <v>6</v>
      </c>
      <c r="J29" s="23">
        <v>44005</v>
      </c>
      <c r="K29" s="27">
        <v>20</v>
      </c>
      <c r="L29" s="22"/>
      <c r="M29" s="3">
        <v>8</v>
      </c>
      <c r="N29" s="23">
        <v>44004</v>
      </c>
      <c r="O29" s="28">
        <v>20</v>
      </c>
      <c r="P29" s="22"/>
      <c r="Q29" s="3">
        <v>8</v>
      </c>
      <c r="R29" s="23">
        <v>44003</v>
      </c>
      <c r="S29" s="20">
        <v>20</v>
      </c>
      <c r="T29" s="22"/>
      <c r="U29" s="3">
        <v>8</v>
      </c>
      <c r="V29" s="23">
        <v>44002</v>
      </c>
      <c r="W29" s="24">
        <v>20</v>
      </c>
      <c r="X29" s="22"/>
      <c r="Y29" s="3">
        <v>5</v>
      </c>
      <c r="Z29" s="23">
        <v>44001</v>
      </c>
      <c r="AA29" s="24">
        <v>20</v>
      </c>
      <c r="AB29" s="22"/>
      <c r="AC29" s="25">
        <v>3</v>
      </c>
      <c r="AD29" s="26">
        <v>44000</v>
      </c>
      <c r="AE29" s="24">
        <v>20</v>
      </c>
      <c r="AF29" s="22"/>
      <c r="AG29" s="25">
        <v>1</v>
      </c>
      <c r="AH29" s="26">
        <v>43999</v>
      </c>
      <c r="AI29" s="27">
        <v>20</v>
      </c>
      <c r="AJ29" s="34"/>
      <c r="AK29" s="3">
        <v>1</v>
      </c>
      <c r="AL29" s="23">
        <v>43998</v>
      </c>
      <c r="AM29" s="24">
        <v>20</v>
      </c>
      <c r="AN29" s="34"/>
      <c r="AO29" s="3"/>
      <c r="AP29" s="23"/>
      <c r="AQ29" s="24"/>
      <c r="AR29" s="34"/>
      <c r="AS29" s="3"/>
      <c r="AT29" s="23"/>
      <c r="AU29" s="24"/>
      <c r="AV29" s="34"/>
      <c r="AW29" s="3"/>
      <c r="AX29" s="23"/>
      <c r="AY29" s="24"/>
      <c r="AZ29" s="34"/>
      <c r="BA29" s="3"/>
      <c r="BB29" s="23"/>
      <c r="BC29" s="27"/>
      <c r="BD29" s="34"/>
      <c r="BE29" s="3"/>
      <c r="BF29" s="23"/>
      <c r="BG29" s="20"/>
      <c r="BH29" s="22"/>
    </row>
    <row r="30" spans="1:60" x14ac:dyDescent="0.25">
      <c r="A30" s="37">
        <v>44006</v>
      </c>
      <c r="B30" s="61">
        <v>0.75</v>
      </c>
      <c r="C30" s="19">
        <f t="shared" si="1"/>
        <v>1</v>
      </c>
      <c r="D30" s="19">
        <f t="shared" si="2"/>
        <v>1</v>
      </c>
      <c r="E30" s="20">
        <f t="shared" ref="E30:E35" si="4">SUM(K30,O30,S30,W30,AA30,AE30,AI30,AM30,AQ30,AU30,AY30,BC30,BG30)</f>
        <v>80</v>
      </c>
      <c r="F30" s="20">
        <v>10</v>
      </c>
      <c r="G30" s="20"/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4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6">
        <v>44000</v>
      </c>
      <c r="AE30" s="24">
        <v>10</v>
      </c>
      <c r="AF30" s="22"/>
      <c r="AG30" s="25">
        <v>1</v>
      </c>
      <c r="AH30" s="26">
        <v>43999</v>
      </c>
      <c r="AI30" s="27">
        <v>10</v>
      </c>
      <c r="AJ30" s="34"/>
      <c r="AK30" s="3">
        <v>1</v>
      </c>
      <c r="AL30" s="23">
        <v>43998</v>
      </c>
      <c r="AM30" s="24">
        <v>10</v>
      </c>
      <c r="AN30" s="34"/>
      <c r="AO30" s="3"/>
      <c r="AP30" s="23"/>
      <c r="AQ30" s="24"/>
      <c r="AR30" s="34"/>
      <c r="AS30" s="3"/>
      <c r="AT30" s="23"/>
      <c r="AU30" s="24"/>
      <c r="AV30" s="34"/>
      <c r="AW30" s="3"/>
      <c r="AX30" s="23"/>
      <c r="AY30" s="24"/>
      <c r="AZ30" s="34"/>
      <c r="BA30" s="3"/>
      <c r="BB30" s="23"/>
      <c r="BC30" s="27"/>
      <c r="BD30" s="34"/>
      <c r="BE30" s="3"/>
      <c r="BF30" s="23"/>
      <c r="BG30" s="20"/>
      <c r="BH30" s="22"/>
    </row>
    <row r="31" spans="1:60" x14ac:dyDescent="0.25">
      <c r="A31" s="37"/>
      <c r="B31" s="61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0"/>
      <c r="H31" s="22"/>
      <c r="I31" s="3">
        <v>6</v>
      </c>
      <c r="J31" s="23">
        <v>44005</v>
      </c>
      <c r="K31" s="27">
        <v>10</v>
      </c>
      <c r="L31" s="22"/>
      <c r="M31" s="3">
        <v>8</v>
      </c>
      <c r="N31" s="23">
        <v>44004</v>
      </c>
      <c r="O31" s="28">
        <v>10</v>
      </c>
      <c r="P31" s="22"/>
      <c r="Q31" s="3">
        <v>8</v>
      </c>
      <c r="R31" s="23">
        <v>44003</v>
      </c>
      <c r="S31" s="20">
        <v>10</v>
      </c>
      <c r="T31" s="22"/>
      <c r="U31" s="3">
        <v>8</v>
      </c>
      <c r="V31" s="23">
        <v>44002</v>
      </c>
      <c r="W31" s="24">
        <v>10</v>
      </c>
      <c r="X31" s="22"/>
      <c r="Y31" s="3">
        <v>5</v>
      </c>
      <c r="Z31" s="23">
        <v>44001</v>
      </c>
      <c r="AA31" s="24">
        <v>10</v>
      </c>
      <c r="AB31" s="22"/>
      <c r="AC31" s="25">
        <v>3</v>
      </c>
      <c r="AD31" s="26">
        <v>44000</v>
      </c>
      <c r="AE31" s="24">
        <v>10</v>
      </c>
      <c r="AF31" s="22"/>
      <c r="AG31" s="25">
        <v>1</v>
      </c>
      <c r="AH31" s="26">
        <v>43999</v>
      </c>
      <c r="AI31" s="27">
        <v>10</v>
      </c>
      <c r="AJ31" s="34"/>
      <c r="AK31" s="3"/>
      <c r="AL31" s="23"/>
      <c r="AM31" s="24"/>
      <c r="AN31" s="34"/>
      <c r="AO31" s="3"/>
      <c r="AP31" s="23"/>
      <c r="AQ31" s="24"/>
      <c r="AR31" s="34"/>
      <c r="AS31" s="3"/>
      <c r="AT31" s="23"/>
      <c r="AU31" s="24"/>
      <c r="AV31" s="34"/>
      <c r="AW31" s="3"/>
      <c r="AX31" s="23"/>
      <c r="AY31" s="24"/>
      <c r="AZ31" s="34"/>
      <c r="BA31" s="3"/>
      <c r="BB31" s="23"/>
      <c r="BC31" s="27"/>
      <c r="BD31" s="22"/>
      <c r="BE31" s="3"/>
      <c r="BF31" s="23"/>
      <c r="BG31" s="20"/>
      <c r="BH31" s="22"/>
    </row>
    <row r="32" spans="1:60" x14ac:dyDescent="0.25">
      <c r="A32" s="37"/>
      <c r="B32" s="61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0"/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7">
        <v>10</v>
      </c>
      <c r="X32" s="22"/>
      <c r="Y32" s="3">
        <v>5</v>
      </c>
      <c r="Z32" s="23">
        <v>44001</v>
      </c>
      <c r="AA32" s="24">
        <v>10</v>
      </c>
      <c r="AB32" s="22"/>
      <c r="AC32" s="25">
        <v>3</v>
      </c>
      <c r="AD32" s="26">
        <v>44000</v>
      </c>
      <c r="AE32" s="27">
        <v>10</v>
      </c>
      <c r="AF32" s="22"/>
      <c r="AG32" s="25"/>
      <c r="AH32" s="26"/>
      <c r="AI32" s="27"/>
      <c r="AJ32" s="34"/>
      <c r="AK32" s="3"/>
      <c r="AL32" s="23"/>
      <c r="AM32" s="24"/>
      <c r="AN32" s="34"/>
      <c r="AO32" s="3"/>
      <c r="AP32" s="23"/>
      <c r="AQ32" s="24"/>
      <c r="AR32" s="34"/>
      <c r="AS32" s="3"/>
      <c r="AT32" s="23"/>
      <c r="AU32" s="24"/>
      <c r="AV32" s="34"/>
      <c r="AW32" s="3"/>
      <c r="AX32" s="23"/>
      <c r="AY32" s="24"/>
      <c r="AZ32" s="34"/>
      <c r="BA32" s="3"/>
      <c r="BB32" s="23"/>
      <c r="BC32" s="27"/>
      <c r="BD32" s="34"/>
      <c r="BE32" s="3"/>
      <c r="BF32" s="23"/>
      <c r="BG32" s="20"/>
      <c r="BH32" s="22"/>
    </row>
    <row r="33" spans="1:60" x14ac:dyDescent="0.25">
      <c r="A33" s="37">
        <v>44006</v>
      </c>
      <c r="B33" s="61">
        <v>0.83333333333333337</v>
      </c>
      <c r="C33" s="19">
        <f t="shared" si="1"/>
        <v>1</v>
      </c>
      <c r="D33" s="19">
        <f t="shared" si="2"/>
        <v>1</v>
      </c>
      <c r="E33" s="20">
        <f t="shared" si="4"/>
        <v>70</v>
      </c>
      <c r="F33" s="20">
        <v>-10</v>
      </c>
      <c r="G33" s="20"/>
      <c r="H33" s="22"/>
      <c r="I33" s="3">
        <v>6</v>
      </c>
      <c r="J33" s="23">
        <v>43999</v>
      </c>
      <c r="K33" s="27">
        <v>10</v>
      </c>
      <c r="L33" s="22"/>
      <c r="M33" s="3">
        <v>8</v>
      </c>
      <c r="N33" s="23">
        <v>44000</v>
      </c>
      <c r="O33" s="20">
        <v>10</v>
      </c>
      <c r="P33" s="22"/>
      <c r="Q33" s="3">
        <v>8</v>
      </c>
      <c r="R33" s="23">
        <v>44001</v>
      </c>
      <c r="S33" s="28">
        <v>10</v>
      </c>
      <c r="T33" s="22"/>
      <c r="U33" s="3">
        <v>8</v>
      </c>
      <c r="V33" s="23">
        <v>44002</v>
      </c>
      <c r="W33" s="24">
        <v>10</v>
      </c>
      <c r="X33" s="22"/>
      <c r="Y33" s="3">
        <v>5</v>
      </c>
      <c r="Z33" s="23">
        <v>44003</v>
      </c>
      <c r="AA33" s="24">
        <v>10</v>
      </c>
      <c r="AB33" s="22"/>
      <c r="AC33" s="3">
        <v>3</v>
      </c>
      <c r="AD33" s="23">
        <v>44004</v>
      </c>
      <c r="AE33" s="27">
        <v>10</v>
      </c>
      <c r="AF33" s="22"/>
      <c r="AG33" s="3">
        <v>1</v>
      </c>
      <c r="AH33" s="23">
        <v>44005</v>
      </c>
      <c r="AI33" s="27">
        <v>10</v>
      </c>
      <c r="AJ33" s="22"/>
      <c r="AK33" s="3"/>
      <c r="AL33" s="23"/>
      <c r="AM33" s="27"/>
      <c r="AN33" s="22"/>
      <c r="AO33" s="3"/>
      <c r="AP33" s="23"/>
      <c r="AQ33" s="20"/>
      <c r="AR33" s="22"/>
      <c r="AS33" s="3"/>
      <c r="AT33" s="23"/>
      <c r="AU33" s="20"/>
      <c r="AV33" s="22"/>
      <c r="AW33" s="3"/>
      <c r="AX33" s="23"/>
      <c r="AY33" s="28"/>
      <c r="AZ33" s="22"/>
      <c r="BA33" s="3"/>
      <c r="BB33" s="23"/>
      <c r="BC33" s="20"/>
      <c r="BD33" s="22"/>
      <c r="BE33" s="3"/>
      <c r="BF33" s="23"/>
      <c r="BG33" s="20"/>
      <c r="BH33" s="22"/>
    </row>
    <row r="34" spans="1:60" customFormat="1" x14ac:dyDescent="0.25">
      <c r="A34" s="30"/>
      <c r="B34" s="61"/>
      <c r="C34" s="32">
        <f t="shared" si="1"/>
        <v>1</v>
      </c>
      <c r="D34" s="32">
        <f t="shared" si="2"/>
        <v>1</v>
      </c>
      <c r="E34" s="33">
        <f t="shared" si="4"/>
        <v>50</v>
      </c>
      <c r="F34" s="20">
        <v>10</v>
      </c>
      <c r="G34" s="20"/>
      <c r="H34" s="22"/>
      <c r="I34" s="3">
        <v>6</v>
      </c>
      <c r="J34" s="23">
        <v>44005</v>
      </c>
      <c r="K34" s="27">
        <v>10</v>
      </c>
      <c r="L34" s="22"/>
      <c r="M34" s="3">
        <v>8</v>
      </c>
      <c r="N34" s="23">
        <v>44004</v>
      </c>
      <c r="O34" s="28">
        <v>10</v>
      </c>
      <c r="P34" s="22"/>
      <c r="Q34" s="3">
        <v>8</v>
      </c>
      <c r="R34" s="23">
        <v>44003</v>
      </c>
      <c r="S34" s="20">
        <v>10</v>
      </c>
      <c r="T34" s="22"/>
      <c r="U34" s="3">
        <v>8</v>
      </c>
      <c r="V34" s="23">
        <v>44002</v>
      </c>
      <c r="W34" s="24">
        <v>10</v>
      </c>
      <c r="X34" s="22"/>
      <c r="Y34" s="3">
        <v>5</v>
      </c>
      <c r="Z34" s="23">
        <v>44001</v>
      </c>
      <c r="AA34" s="24">
        <v>10</v>
      </c>
      <c r="AB34" s="22"/>
      <c r="AC34" s="25"/>
      <c r="AD34" s="26"/>
      <c r="AE34" s="24"/>
      <c r="AF34" s="22"/>
      <c r="AG34" s="25"/>
      <c r="AH34" s="26"/>
      <c r="AI34" s="27"/>
      <c r="AJ34" s="34"/>
      <c r="AK34" s="3"/>
      <c r="AL34" s="23"/>
      <c r="AM34" s="24"/>
      <c r="AN34" s="34"/>
      <c r="AO34" s="3"/>
      <c r="AP34" s="23"/>
      <c r="AQ34" s="24"/>
      <c r="AR34" s="34"/>
      <c r="AS34" s="3"/>
      <c r="AT34" s="23"/>
      <c r="AU34" s="24"/>
      <c r="AV34" s="34"/>
      <c r="AW34" s="3"/>
      <c r="AX34" s="23"/>
      <c r="AY34" s="24"/>
      <c r="AZ34" s="34"/>
      <c r="BA34" s="3"/>
      <c r="BB34" s="23"/>
      <c r="BC34" s="27"/>
      <c r="BD34" s="34"/>
      <c r="BE34" s="3"/>
      <c r="BF34" s="23"/>
      <c r="BG34" s="33"/>
      <c r="BH34" s="22"/>
    </row>
    <row r="35" spans="1:60" customFormat="1" ht="13.75" thickBot="1" x14ac:dyDescent="0.3">
      <c r="A35" s="30"/>
      <c r="B35" s="61"/>
      <c r="C35" s="32">
        <f t="shared" si="1"/>
        <v>1</v>
      </c>
      <c r="D35" s="32">
        <f t="shared" si="2"/>
        <v>1</v>
      </c>
      <c r="E35" s="33">
        <f t="shared" si="4"/>
        <v>30</v>
      </c>
      <c r="F35" s="20">
        <v>10</v>
      </c>
      <c r="G35" s="20"/>
      <c r="H35" s="22"/>
      <c r="I35" s="3">
        <v>6</v>
      </c>
      <c r="J35" s="23">
        <v>44005</v>
      </c>
      <c r="K35" s="27">
        <v>10</v>
      </c>
      <c r="L35" s="22"/>
      <c r="M35" s="3">
        <v>8</v>
      </c>
      <c r="N35" s="23">
        <v>44004</v>
      </c>
      <c r="O35" s="28">
        <v>10</v>
      </c>
      <c r="P35" s="22"/>
      <c r="Q35" s="3">
        <v>8</v>
      </c>
      <c r="R35" s="23">
        <v>44003</v>
      </c>
      <c r="S35" s="20">
        <v>10</v>
      </c>
      <c r="T35" s="22"/>
      <c r="U35" s="3"/>
      <c r="V35" s="23"/>
      <c r="W35" s="24"/>
      <c r="X35" s="22"/>
      <c r="Y35" s="3"/>
      <c r="Z35" s="23"/>
      <c r="AA35" s="24"/>
      <c r="AB35" s="22"/>
      <c r="AC35" s="25"/>
      <c r="AD35" s="26"/>
      <c r="AE35" s="24"/>
      <c r="AF35" s="22"/>
      <c r="AG35" s="25"/>
      <c r="AH35" s="26"/>
      <c r="AI35" s="27"/>
      <c r="AJ35" s="34"/>
      <c r="AK35" s="3"/>
      <c r="AL35" s="23"/>
      <c r="AM35" s="24"/>
      <c r="AN35" s="34"/>
      <c r="AO35" s="3"/>
      <c r="AP35" s="23"/>
      <c r="AQ35" s="24"/>
      <c r="AR35" s="34"/>
      <c r="AS35" s="3"/>
      <c r="AT35" s="23"/>
      <c r="AU35" s="24"/>
      <c r="AV35" s="34"/>
      <c r="AW35" s="3"/>
      <c r="AX35" s="23"/>
      <c r="AY35" s="24"/>
      <c r="AZ35" s="34"/>
      <c r="BA35" s="3"/>
      <c r="BB35" s="23"/>
      <c r="BC35" s="27"/>
      <c r="BD35" s="22"/>
      <c r="BE35" s="3"/>
      <c r="BF35" s="23"/>
      <c r="BG35" s="33"/>
      <c r="BH35" s="22"/>
    </row>
    <row r="36" spans="1:60" s="8" customFormat="1" x14ac:dyDescent="0.25">
      <c r="A36" s="5">
        <v>44007</v>
      </c>
      <c r="B36" s="63">
        <v>0.29166666666666669</v>
      </c>
      <c r="C36" s="6">
        <f t="shared" si="1"/>
        <v>1</v>
      </c>
      <c r="D36" s="6">
        <f t="shared" si="2"/>
        <v>1</v>
      </c>
      <c r="E36" s="7">
        <f>SUM(K36,O36,S36,W36,AA36,AE36,AI36,AM36,AQ36,AU36,AY36,BC36,BG36)</f>
        <v>90</v>
      </c>
      <c r="F36" s="7">
        <v>10</v>
      </c>
      <c r="G36" s="7"/>
      <c r="H36" s="12"/>
      <c r="I36" s="9">
        <v>6</v>
      </c>
      <c r="J36" s="10">
        <v>44006</v>
      </c>
      <c r="K36" s="11">
        <v>10</v>
      </c>
      <c r="L36" s="12"/>
      <c r="M36" s="9">
        <v>8</v>
      </c>
      <c r="N36" s="10">
        <v>44005</v>
      </c>
      <c r="O36" s="59">
        <v>10</v>
      </c>
      <c r="P36" s="12"/>
      <c r="Q36" s="9">
        <v>8</v>
      </c>
      <c r="R36" s="10">
        <v>44004</v>
      </c>
      <c r="S36" s="59">
        <v>10</v>
      </c>
      <c r="T36" s="12"/>
      <c r="U36" s="9">
        <v>8</v>
      </c>
      <c r="V36" s="10">
        <v>44003</v>
      </c>
      <c r="W36" s="13">
        <v>10</v>
      </c>
      <c r="X36" s="12"/>
      <c r="Y36" s="9">
        <v>5</v>
      </c>
      <c r="Z36" s="10">
        <v>44002</v>
      </c>
      <c r="AA36" s="13">
        <v>10</v>
      </c>
      <c r="AB36" s="12"/>
      <c r="AC36" s="14">
        <v>3</v>
      </c>
      <c r="AD36" s="15">
        <v>44001</v>
      </c>
      <c r="AE36" s="11">
        <v>10</v>
      </c>
      <c r="AF36" s="12"/>
      <c r="AG36" s="14">
        <v>1</v>
      </c>
      <c r="AH36" s="15">
        <v>44000</v>
      </c>
      <c r="AI36" s="11">
        <v>10</v>
      </c>
      <c r="AJ36" s="16"/>
      <c r="AK36" s="9">
        <v>1</v>
      </c>
      <c r="AL36" s="10">
        <v>43999</v>
      </c>
      <c r="AM36" s="13">
        <v>10</v>
      </c>
      <c r="AN36" s="16"/>
      <c r="AO36" s="9">
        <v>1</v>
      </c>
      <c r="AP36" s="10">
        <v>43998</v>
      </c>
      <c r="AQ36" s="13">
        <v>10</v>
      </c>
      <c r="AR36" s="16"/>
      <c r="AS36" s="9"/>
      <c r="AT36" s="10"/>
      <c r="AU36" s="13"/>
      <c r="AV36" s="16"/>
      <c r="AW36" s="9"/>
      <c r="AX36" s="10"/>
      <c r="AY36" s="13"/>
      <c r="AZ36" s="16"/>
      <c r="BA36" s="9"/>
      <c r="BB36" s="10"/>
      <c r="BC36" s="11"/>
      <c r="BD36" s="12"/>
      <c r="BE36" s="9"/>
      <c r="BF36" s="10"/>
      <c r="BG36" s="7"/>
      <c r="BH36" s="12"/>
    </row>
    <row r="37" spans="1:60" customFormat="1" x14ac:dyDescent="0.25">
      <c r="A37" s="30"/>
      <c r="B37" s="61"/>
      <c r="C37" s="32">
        <f t="shared" si="1"/>
        <v>1</v>
      </c>
      <c r="D37" s="32">
        <f t="shared" si="2"/>
        <v>1</v>
      </c>
      <c r="E37" s="33">
        <f>SUM(K37,O37,S37,W37,AA37,AE37,AI37,AM37,AQ37,AU37,AY37,BC37,BG37)</f>
        <v>90</v>
      </c>
      <c r="F37" s="20">
        <v>10</v>
      </c>
      <c r="G37" s="20"/>
      <c r="H37" s="22"/>
      <c r="I37" s="3">
        <v>6</v>
      </c>
      <c r="J37" s="23">
        <v>44006</v>
      </c>
      <c r="K37" s="27">
        <v>10</v>
      </c>
      <c r="L37" s="22"/>
      <c r="M37" s="3">
        <v>8</v>
      </c>
      <c r="N37" s="23">
        <v>44005</v>
      </c>
      <c r="O37" s="28">
        <v>10</v>
      </c>
      <c r="P37" s="22"/>
      <c r="Q37" s="3">
        <v>8</v>
      </c>
      <c r="R37" s="23">
        <v>44004</v>
      </c>
      <c r="S37" s="20">
        <v>10</v>
      </c>
      <c r="T37" s="22"/>
      <c r="U37" s="3">
        <v>8</v>
      </c>
      <c r="V37" s="23">
        <v>44003</v>
      </c>
      <c r="W37" s="27">
        <v>10</v>
      </c>
      <c r="X37" s="22"/>
      <c r="Y37" s="3">
        <v>5</v>
      </c>
      <c r="Z37" s="23">
        <v>44002</v>
      </c>
      <c r="AA37" s="24">
        <v>10</v>
      </c>
      <c r="AB37" s="22"/>
      <c r="AC37" s="25">
        <v>3</v>
      </c>
      <c r="AD37" s="26">
        <v>44001</v>
      </c>
      <c r="AE37" s="27">
        <v>10</v>
      </c>
      <c r="AF37" s="22"/>
      <c r="AG37" s="25">
        <v>1</v>
      </c>
      <c r="AH37" s="26">
        <v>44000</v>
      </c>
      <c r="AI37" s="27">
        <v>10</v>
      </c>
      <c r="AJ37" s="34"/>
      <c r="AK37" s="3">
        <v>1</v>
      </c>
      <c r="AL37" s="23">
        <v>43999</v>
      </c>
      <c r="AM37" s="24">
        <v>10</v>
      </c>
      <c r="AN37" s="34"/>
      <c r="AO37" s="3">
        <v>1</v>
      </c>
      <c r="AP37" s="23">
        <v>43998</v>
      </c>
      <c r="AQ37" s="24">
        <v>10</v>
      </c>
      <c r="AR37" s="34"/>
      <c r="AS37" s="3"/>
      <c r="AT37" s="23"/>
      <c r="AU37" s="24"/>
      <c r="AV37" s="34"/>
      <c r="AW37" s="3"/>
      <c r="AX37" s="23"/>
      <c r="AY37" s="24"/>
      <c r="AZ37" s="34"/>
      <c r="BA37" s="3"/>
      <c r="BB37" s="23"/>
      <c r="BC37" s="27"/>
      <c r="BD37" s="34"/>
      <c r="BE37" s="3"/>
      <c r="BF37" s="23"/>
      <c r="BG37" s="33"/>
      <c r="BH37" s="22"/>
    </row>
    <row r="38" spans="1:60" x14ac:dyDescent="0.25">
      <c r="A38" s="37"/>
      <c r="B38" s="61"/>
      <c r="C38" s="19">
        <f t="shared" si="1"/>
        <v>1</v>
      </c>
      <c r="D38" s="19">
        <f t="shared" si="2"/>
        <v>1</v>
      </c>
      <c r="E38" s="20">
        <f>SUM(K38,O38,S38,W38,AA38,AE38,AI38,AM38,AQ38,AU38,AY38,BC38,BG38)</f>
        <v>80</v>
      </c>
      <c r="F38" s="20">
        <v>10</v>
      </c>
      <c r="G38" s="20"/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0">
        <v>10</v>
      </c>
      <c r="T38" s="22"/>
      <c r="U38" s="3">
        <v>8</v>
      </c>
      <c r="V38" s="23">
        <v>44003</v>
      </c>
      <c r="W38" s="27">
        <v>10</v>
      </c>
      <c r="X38" s="22"/>
      <c r="Y38" s="3">
        <v>5</v>
      </c>
      <c r="Z38" s="23">
        <v>44002</v>
      </c>
      <c r="AA38" s="29">
        <v>0</v>
      </c>
      <c r="AB38" s="22"/>
      <c r="AC38" s="25">
        <v>5</v>
      </c>
      <c r="AD38" s="26">
        <v>44001</v>
      </c>
      <c r="AE38" s="24">
        <v>10</v>
      </c>
      <c r="AF38" s="22"/>
      <c r="AG38" s="25">
        <v>3</v>
      </c>
      <c r="AH38" s="26">
        <v>44000</v>
      </c>
      <c r="AI38" s="27">
        <v>10</v>
      </c>
      <c r="AJ38" s="34"/>
      <c r="AK38" s="3">
        <v>1</v>
      </c>
      <c r="AL38" s="23">
        <v>43999</v>
      </c>
      <c r="AM38" s="24">
        <v>10</v>
      </c>
      <c r="AN38" s="34"/>
      <c r="AO38" s="3">
        <v>1</v>
      </c>
      <c r="AP38" s="23">
        <v>43998</v>
      </c>
      <c r="AQ38" s="24">
        <v>10</v>
      </c>
      <c r="AR38" s="34"/>
      <c r="AS38" s="3"/>
      <c r="AT38" s="23"/>
      <c r="AU38" s="24"/>
      <c r="AV38" s="34"/>
      <c r="AW38" s="3"/>
      <c r="AX38" s="23"/>
      <c r="AY38" s="24"/>
      <c r="AZ38" s="34"/>
      <c r="BA38" s="3"/>
      <c r="BB38" s="23"/>
      <c r="BC38" s="27"/>
      <c r="BD38" s="34"/>
      <c r="BE38" s="3"/>
      <c r="BF38" s="23"/>
      <c r="BG38" s="20"/>
      <c r="BH38" s="22"/>
    </row>
    <row r="39" spans="1:60" x14ac:dyDescent="0.25">
      <c r="A39" s="37"/>
      <c r="B39" s="44"/>
      <c r="C39" s="19">
        <f t="shared" si="1"/>
        <v>2</v>
      </c>
      <c r="D39" s="19">
        <f t="shared" si="2"/>
        <v>2</v>
      </c>
      <c r="E39" s="20">
        <f>SUM(K39,O39,S39,W39,AA39,AE39,AI39,AM39,AQ39,AU39,AY39,BC39,BG39)</f>
        <v>20</v>
      </c>
      <c r="F39" s="20">
        <v>10</v>
      </c>
      <c r="G39" s="20"/>
      <c r="H39" s="22"/>
      <c r="I39" s="3">
        <v>6</v>
      </c>
      <c r="J39" s="23">
        <v>44006</v>
      </c>
      <c r="K39" s="27">
        <v>20</v>
      </c>
      <c r="L39" s="22"/>
      <c r="M39" s="3"/>
      <c r="N39" s="23"/>
      <c r="O39" s="28"/>
      <c r="P39" s="22"/>
      <c r="Q39" s="3"/>
      <c r="R39" s="23"/>
      <c r="S39" s="20"/>
      <c r="T39" s="22"/>
      <c r="U39" s="3"/>
      <c r="V39" s="23"/>
      <c r="W39" s="24"/>
      <c r="X39" s="22"/>
      <c r="Y39" s="3"/>
      <c r="Z39" s="23"/>
      <c r="AA39" s="24"/>
      <c r="AB39" s="22"/>
      <c r="AC39" s="3"/>
      <c r="AD39" s="23"/>
      <c r="AE39" s="27"/>
      <c r="AF39" s="22"/>
      <c r="AG39" s="3"/>
      <c r="AH39" s="23"/>
      <c r="AI39" s="27"/>
      <c r="AJ39" s="22"/>
      <c r="AK39" s="3"/>
      <c r="AL39" s="23"/>
      <c r="AM39" s="24"/>
      <c r="AN39" s="22"/>
      <c r="AO39" s="3"/>
      <c r="AP39" s="23"/>
      <c r="AQ39" s="28"/>
      <c r="AR39" s="22"/>
      <c r="AS39" s="3"/>
      <c r="AT39" s="23"/>
      <c r="AU39" s="20"/>
      <c r="AV39" s="22"/>
      <c r="AW39" s="3"/>
      <c r="AX39" s="23"/>
      <c r="AY39" s="28"/>
      <c r="AZ39" s="22"/>
      <c r="BA39" s="3"/>
      <c r="BB39" s="23"/>
      <c r="BC39" s="20"/>
      <c r="BD39" s="22"/>
      <c r="BE39" s="3"/>
      <c r="BF39" s="23"/>
      <c r="BG39" s="20"/>
      <c r="BH39" s="22"/>
    </row>
    <row r="40" spans="1:60" x14ac:dyDescent="0.25">
      <c r="A40" s="37">
        <v>44007</v>
      </c>
      <c r="B40" s="61">
        <v>0.375</v>
      </c>
      <c r="C40" s="19">
        <f t="shared" si="1"/>
        <v>1</v>
      </c>
      <c r="D40" s="19">
        <f t="shared" si="2"/>
        <v>1</v>
      </c>
      <c r="E40" s="20">
        <f>SUM(K40,O40,S40,W40,AA40,AE40,AI40,AM40,AQ40,AU40,AY40,BC40,BG40)</f>
        <v>40</v>
      </c>
      <c r="F40" s="20">
        <v>10</v>
      </c>
      <c r="G40" s="20"/>
      <c r="H40" s="22"/>
      <c r="I40" s="3">
        <v>6</v>
      </c>
      <c r="J40" s="23">
        <v>44002</v>
      </c>
      <c r="K40" s="27">
        <v>10</v>
      </c>
      <c r="L40" s="22"/>
      <c r="M40" s="3">
        <v>8</v>
      </c>
      <c r="N40" s="23">
        <v>44001</v>
      </c>
      <c r="O40" s="28">
        <v>10</v>
      </c>
      <c r="P40" s="22"/>
      <c r="Q40" s="3">
        <v>8</v>
      </c>
      <c r="R40" s="23">
        <v>44000</v>
      </c>
      <c r="S40" s="20">
        <v>10</v>
      </c>
      <c r="T40" s="22"/>
      <c r="U40" s="3">
        <v>8</v>
      </c>
      <c r="V40" s="23">
        <v>43999</v>
      </c>
      <c r="W40" s="29">
        <v>0</v>
      </c>
      <c r="X40" s="22"/>
      <c r="Y40" s="3">
        <v>8</v>
      </c>
      <c r="Z40" s="23">
        <v>43998</v>
      </c>
      <c r="AA40" s="24">
        <v>10</v>
      </c>
      <c r="AB40" s="22"/>
      <c r="AC40" s="25"/>
      <c r="AD40" s="26"/>
      <c r="AE40" s="24"/>
      <c r="AF40" s="22"/>
      <c r="AG40" s="25"/>
      <c r="AH40" s="26"/>
      <c r="AI40" s="27"/>
      <c r="AJ40" s="34"/>
      <c r="AK40" s="3"/>
      <c r="AL40" s="23"/>
      <c r="AM40" s="24"/>
      <c r="AN40" s="34"/>
      <c r="AO40" s="3"/>
      <c r="AP40" s="23"/>
      <c r="AQ40" s="24"/>
      <c r="AR40" s="34"/>
      <c r="AS40" s="3"/>
      <c r="AT40" s="23"/>
      <c r="AU40" s="24"/>
      <c r="AV40" s="34"/>
      <c r="AW40" s="3"/>
      <c r="AX40" s="23"/>
      <c r="AY40" s="24"/>
      <c r="AZ40" s="34"/>
      <c r="BA40" s="3"/>
      <c r="BB40" s="23"/>
      <c r="BC40" s="27"/>
      <c r="BD40" s="34"/>
      <c r="BE40" s="3"/>
      <c r="BF40" s="23"/>
      <c r="BG40" s="20"/>
      <c r="BH40" s="22"/>
    </row>
    <row r="41" spans="1:60" x14ac:dyDescent="0.25">
      <c r="A41" s="37"/>
      <c r="B41" s="61"/>
      <c r="C41" s="19">
        <f t="shared" si="1"/>
        <v>1</v>
      </c>
      <c r="D41" s="19">
        <f t="shared" si="2"/>
        <v>1</v>
      </c>
      <c r="E41" s="20">
        <f t="shared" ref="E41:E50" si="5">SUM(K41,O41,S41,W41,AA41,AE41,AI41,AM41,AQ41,AU41,AY41,BC41,BG41)</f>
        <v>90</v>
      </c>
      <c r="F41" s="20">
        <v>10</v>
      </c>
      <c r="G41" s="20"/>
      <c r="H41" s="22"/>
      <c r="I41" s="3">
        <v>6</v>
      </c>
      <c r="J41" s="23">
        <v>44006</v>
      </c>
      <c r="K41" s="27">
        <v>10</v>
      </c>
      <c r="L41" s="22"/>
      <c r="M41" s="3">
        <v>8</v>
      </c>
      <c r="N41" s="23">
        <v>44005</v>
      </c>
      <c r="O41" s="28">
        <v>10</v>
      </c>
      <c r="P41" s="22"/>
      <c r="Q41" s="3">
        <v>8</v>
      </c>
      <c r="R41" s="23">
        <v>44004</v>
      </c>
      <c r="S41" s="28">
        <v>10</v>
      </c>
      <c r="T41" s="22"/>
      <c r="U41" s="3">
        <v>8</v>
      </c>
      <c r="V41" s="23">
        <v>44003</v>
      </c>
      <c r="W41" s="24">
        <v>10</v>
      </c>
      <c r="X41" s="22"/>
      <c r="Y41" s="3">
        <v>5</v>
      </c>
      <c r="Z41" s="23">
        <v>44002</v>
      </c>
      <c r="AA41" s="24">
        <v>10</v>
      </c>
      <c r="AB41" s="22"/>
      <c r="AC41" s="25">
        <v>3</v>
      </c>
      <c r="AD41" s="26">
        <v>44001</v>
      </c>
      <c r="AE41" s="27">
        <v>10</v>
      </c>
      <c r="AF41" s="22"/>
      <c r="AG41" s="25">
        <v>1</v>
      </c>
      <c r="AH41" s="26">
        <v>44000</v>
      </c>
      <c r="AI41" s="27">
        <v>10</v>
      </c>
      <c r="AJ41" s="34"/>
      <c r="AK41" s="3">
        <v>1</v>
      </c>
      <c r="AL41" s="23">
        <v>43999</v>
      </c>
      <c r="AM41" s="24">
        <v>10</v>
      </c>
      <c r="AN41" s="34"/>
      <c r="AO41" s="3">
        <v>1</v>
      </c>
      <c r="AP41" s="23">
        <v>43998</v>
      </c>
      <c r="AQ41" s="24">
        <v>10</v>
      </c>
      <c r="AR41" s="34"/>
      <c r="AS41" s="3"/>
      <c r="AT41" s="23"/>
      <c r="AU41" s="24"/>
      <c r="AV41" s="34"/>
      <c r="AW41" s="3"/>
      <c r="AX41" s="23"/>
      <c r="AY41" s="24"/>
      <c r="AZ41" s="34"/>
      <c r="BA41" s="3"/>
      <c r="BB41" s="23"/>
      <c r="BC41" s="27"/>
      <c r="BD41" s="22"/>
      <c r="BE41" s="3"/>
      <c r="BF41" s="23"/>
      <c r="BG41" s="20"/>
      <c r="BH41" s="22"/>
    </row>
    <row r="42" spans="1:60" x14ac:dyDescent="0.25">
      <c r="A42" s="37"/>
      <c r="B42" s="61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0"/>
      <c r="H42" s="22"/>
      <c r="I42" s="3">
        <v>6</v>
      </c>
      <c r="J42" s="23">
        <v>44006</v>
      </c>
      <c r="K42" s="27">
        <v>10</v>
      </c>
      <c r="L42" s="22"/>
      <c r="M42" s="3">
        <v>8</v>
      </c>
      <c r="N42" s="23">
        <v>44005</v>
      </c>
      <c r="O42" s="28">
        <v>10</v>
      </c>
      <c r="P42" s="22"/>
      <c r="Q42" s="3">
        <v>8</v>
      </c>
      <c r="R42" s="23">
        <v>44004</v>
      </c>
      <c r="S42" s="20">
        <v>10</v>
      </c>
      <c r="T42" s="22"/>
      <c r="U42" s="3">
        <v>8</v>
      </c>
      <c r="V42" s="23">
        <v>44003</v>
      </c>
      <c r="W42" s="29">
        <v>0</v>
      </c>
      <c r="X42" s="22"/>
      <c r="Y42" s="3">
        <v>8</v>
      </c>
      <c r="Z42" s="23">
        <v>44002</v>
      </c>
      <c r="AA42" s="29">
        <v>0</v>
      </c>
      <c r="AB42" s="22"/>
      <c r="AC42" s="25">
        <v>8</v>
      </c>
      <c r="AD42" s="26">
        <v>44001</v>
      </c>
      <c r="AE42" s="27">
        <v>10</v>
      </c>
      <c r="AF42" s="22"/>
      <c r="AG42" s="25"/>
      <c r="AH42" s="26"/>
      <c r="AI42" s="27"/>
      <c r="AJ42" s="34"/>
      <c r="AK42" s="3"/>
      <c r="AL42" s="23"/>
      <c r="AM42" s="24"/>
      <c r="AN42" s="34"/>
      <c r="AO42" s="3"/>
      <c r="AP42" s="23"/>
      <c r="AQ42" s="24"/>
      <c r="AR42" s="34"/>
      <c r="AS42" s="3"/>
      <c r="AT42" s="23"/>
      <c r="AU42" s="24"/>
      <c r="AV42" s="34"/>
      <c r="AW42" s="3"/>
      <c r="AX42" s="23"/>
      <c r="AY42" s="24"/>
      <c r="AZ42" s="34"/>
      <c r="BA42" s="3"/>
      <c r="BB42" s="23"/>
      <c r="BC42" s="27"/>
      <c r="BD42" s="34"/>
      <c r="BE42" s="3"/>
      <c r="BF42" s="23"/>
      <c r="BG42" s="20"/>
      <c r="BH42" s="22"/>
    </row>
    <row r="43" spans="1:60" x14ac:dyDescent="0.25">
      <c r="A43" s="37"/>
      <c r="B43" s="44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0"/>
      <c r="H43" s="22"/>
      <c r="I43" s="3">
        <v>6</v>
      </c>
      <c r="J43" s="23">
        <v>44006</v>
      </c>
      <c r="K43" s="27">
        <v>20</v>
      </c>
      <c r="L43" s="22"/>
      <c r="M43" s="3"/>
      <c r="N43" s="23"/>
      <c r="O43" s="28"/>
      <c r="P43" s="22"/>
      <c r="Q43" s="3"/>
      <c r="R43" s="23"/>
      <c r="S43" s="20"/>
      <c r="T43" s="22"/>
      <c r="U43" s="3"/>
      <c r="V43" s="23"/>
      <c r="W43" s="24"/>
      <c r="X43" s="22"/>
      <c r="Y43" s="3"/>
      <c r="Z43" s="23"/>
      <c r="AA43" s="24"/>
      <c r="AB43" s="22"/>
      <c r="AC43" s="3"/>
      <c r="AD43" s="23"/>
      <c r="AE43" s="27"/>
      <c r="AF43" s="22"/>
      <c r="AG43" s="3"/>
      <c r="AH43" s="23"/>
      <c r="AI43" s="27"/>
      <c r="AJ43" s="22"/>
      <c r="AK43" s="3"/>
      <c r="AL43" s="23"/>
      <c r="AM43" s="24"/>
      <c r="AN43" s="22"/>
      <c r="AO43" s="3"/>
      <c r="AP43" s="23"/>
      <c r="AQ43" s="28"/>
      <c r="AR43" s="22"/>
      <c r="AS43" s="3"/>
      <c r="AT43" s="23"/>
      <c r="AU43" s="20"/>
      <c r="AV43" s="22"/>
      <c r="AW43" s="3"/>
      <c r="AX43" s="23"/>
      <c r="AY43" s="28"/>
      <c r="AZ43" s="22"/>
      <c r="BA43" s="3"/>
      <c r="BB43" s="23"/>
      <c r="BC43" s="20"/>
      <c r="BD43" s="22"/>
      <c r="BE43" s="3"/>
      <c r="BF43" s="23"/>
      <c r="BG43" s="20"/>
      <c r="BH43" s="22"/>
    </row>
    <row r="44" spans="1:60" x14ac:dyDescent="0.25">
      <c r="A44" s="37">
        <v>44007</v>
      </c>
      <c r="B44" s="61">
        <v>0.41666666666666669</v>
      </c>
      <c r="C44" s="19">
        <f t="shared" si="1"/>
        <v>2</v>
      </c>
      <c r="D44" s="19">
        <f t="shared" si="2"/>
        <v>2</v>
      </c>
      <c r="E44" s="20">
        <f t="shared" si="5"/>
        <v>180</v>
      </c>
      <c r="F44" s="20">
        <v>10</v>
      </c>
      <c r="G44" s="20"/>
      <c r="H44" s="22"/>
      <c r="I44" s="3">
        <v>6</v>
      </c>
      <c r="J44" s="23">
        <v>44006</v>
      </c>
      <c r="K44" s="27">
        <v>20</v>
      </c>
      <c r="L44" s="22"/>
      <c r="M44" s="3">
        <v>8</v>
      </c>
      <c r="N44" s="23">
        <v>44005</v>
      </c>
      <c r="O44" s="28">
        <v>20</v>
      </c>
      <c r="P44" s="22"/>
      <c r="Q44" s="3">
        <v>8</v>
      </c>
      <c r="R44" s="23">
        <v>44004</v>
      </c>
      <c r="S44" s="20">
        <v>20</v>
      </c>
      <c r="T44" s="22"/>
      <c r="U44" s="3">
        <v>8</v>
      </c>
      <c r="V44" s="23">
        <v>44003</v>
      </c>
      <c r="W44" s="24">
        <v>20</v>
      </c>
      <c r="X44" s="22"/>
      <c r="Y44" s="3">
        <v>5</v>
      </c>
      <c r="Z44" s="23">
        <v>44002</v>
      </c>
      <c r="AA44" s="24">
        <v>20</v>
      </c>
      <c r="AB44" s="22"/>
      <c r="AC44" s="25">
        <v>3</v>
      </c>
      <c r="AD44" s="26">
        <v>44001</v>
      </c>
      <c r="AE44" s="24">
        <v>20</v>
      </c>
      <c r="AF44" s="22"/>
      <c r="AG44" s="25">
        <v>1</v>
      </c>
      <c r="AH44" s="26">
        <v>44000</v>
      </c>
      <c r="AI44" s="27">
        <v>20</v>
      </c>
      <c r="AJ44" s="34"/>
      <c r="AK44" s="3">
        <v>1</v>
      </c>
      <c r="AL44" s="23">
        <v>43999</v>
      </c>
      <c r="AM44" s="24">
        <v>20</v>
      </c>
      <c r="AN44" s="34"/>
      <c r="AO44" s="3">
        <v>1</v>
      </c>
      <c r="AP44" s="23">
        <v>43998</v>
      </c>
      <c r="AQ44" s="24">
        <v>20</v>
      </c>
      <c r="AR44" s="34"/>
      <c r="AS44" s="3"/>
      <c r="AT44" s="23"/>
      <c r="AU44" s="24"/>
      <c r="AV44" s="34"/>
      <c r="AW44" s="3"/>
      <c r="AX44" s="23"/>
      <c r="AY44" s="24"/>
      <c r="AZ44" s="34"/>
      <c r="BA44" s="3"/>
      <c r="BB44" s="23"/>
      <c r="BC44" s="27"/>
      <c r="BD44" s="34"/>
      <c r="BE44" s="3"/>
      <c r="BF44" s="23"/>
      <c r="BG44" s="20"/>
      <c r="BH44" s="22"/>
    </row>
    <row r="45" spans="1:60" x14ac:dyDescent="0.25">
      <c r="A45" s="37">
        <v>44007</v>
      </c>
      <c r="B45" s="61">
        <v>0.45833333333333331</v>
      </c>
      <c r="C45" s="19">
        <f t="shared" si="1"/>
        <v>2</v>
      </c>
      <c r="D45" s="19">
        <f t="shared" si="2"/>
        <v>2</v>
      </c>
      <c r="E45" s="20">
        <f t="shared" si="5"/>
        <v>180</v>
      </c>
      <c r="F45" s="20">
        <v>10</v>
      </c>
      <c r="G45" s="20"/>
      <c r="H45" s="22"/>
      <c r="I45" s="3">
        <v>6</v>
      </c>
      <c r="J45" s="23">
        <v>44006</v>
      </c>
      <c r="K45" s="27">
        <v>20</v>
      </c>
      <c r="L45" s="22"/>
      <c r="M45" s="3">
        <v>8</v>
      </c>
      <c r="N45" s="23">
        <v>44005</v>
      </c>
      <c r="O45" s="28">
        <v>20</v>
      </c>
      <c r="P45" s="22"/>
      <c r="Q45" s="3">
        <v>8</v>
      </c>
      <c r="R45" s="23">
        <v>44004</v>
      </c>
      <c r="S45" s="20">
        <v>20</v>
      </c>
      <c r="T45" s="22"/>
      <c r="U45" s="3">
        <v>8</v>
      </c>
      <c r="V45" s="23">
        <v>44003</v>
      </c>
      <c r="W45" s="24">
        <v>20</v>
      </c>
      <c r="X45" s="22"/>
      <c r="Y45" s="3">
        <v>5</v>
      </c>
      <c r="Z45" s="23">
        <v>44002</v>
      </c>
      <c r="AA45" s="24">
        <v>20</v>
      </c>
      <c r="AB45" s="22"/>
      <c r="AC45" s="25">
        <v>3</v>
      </c>
      <c r="AD45" s="26">
        <v>44001</v>
      </c>
      <c r="AE45" s="24">
        <v>20</v>
      </c>
      <c r="AF45" s="22"/>
      <c r="AG45" s="25">
        <v>1</v>
      </c>
      <c r="AH45" s="26">
        <v>44000</v>
      </c>
      <c r="AI45" s="27">
        <v>20</v>
      </c>
      <c r="AJ45" s="34"/>
      <c r="AK45" s="3">
        <v>1</v>
      </c>
      <c r="AL45" s="23">
        <v>43999</v>
      </c>
      <c r="AM45" s="24">
        <v>20</v>
      </c>
      <c r="AN45" s="34"/>
      <c r="AO45" s="3">
        <v>1</v>
      </c>
      <c r="AP45" s="23">
        <v>43998</v>
      </c>
      <c r="AQ45" s="24">
        <v>20</v>
      </c>
      <c r="AR45" s="34"/>
      <c r="AS45" s="3"/>
      <c r="AT45" s="23"/>
      <c r="AU45" s="24"/>
      <c r="AV45" s="34"/>
      <c r="AW45" s="3"/>
      <c r="AX45" s="23"/>
      <c r="AY45" s="24"/>
      <c r="AZ45" s="34"/>
      <c r="BA45" s="3"/>
      <c r="BB45" s="23"/>
      <c r="BC45" s="27"/>
      <c r="BD45" s="34"/>
      <c r="BE45" s="3"/>
      <c r="BF45" s="23"/>
      <c r="BG45" s="20"/>
      <c r="BH45" s="22"/>
    </row>
    <row r="46" spans="1:60" x14ac:dyDescent="0.25">
      <c r="A46" s="37">
        <v>44007</v>
      </c>
      <c r="B46" s="61">
        <v>0.5</v>
      </c>
      <c r="C46" s="19">
        <f t="shared" si="1"/>
        <v>1</v>
      </c>
      <c r="D46" s="19">
        <f t="shared" si="2"/>
        <v>1</v>
      </c>
      <c r="E46" s="20">
        <f t="shared" si="5"/>
        <v>90</v>
      </c>
      <c r="F46" s="20">
        <v>10</v>
      </c>
      <c r="G46" s="20"/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6">
        <v>44001</v>
      </c>
      <c r="AE46" s="24">
        <v>10</v>
      </c>
      <c r="AF46" s="22"/>
      <c r="AG46" s="25">
        <v>1</v>
      </c>
      <c r="AH46" s="26">
        <v>44000</v>
      </c>
      <c r="AI46" s="27">
        <v>10</v>
      </c>
      <c r="AJ46" s="34"/>
      <c r="AK46" s="3">
        <v>1</v>
      </c>
      <c r="AL46" s="23">
        <v>43999</v>
      </c>
      <c r="AM46" s="24">
        <v>10</v>
      </c>
      <c r="AN46" s="34"/>
      <c r="AO46" s="3">
        <v>1</v>
      </c>
      <c r="AP46" s="23">
        <v>43998</v>
      </c>
      <c r="AQ46" s="24">
        <v>10</v>
      </c>
      <c r="AR46" s="34"/>
      <c r="AS46" s="3"/>
      <c r="AT46" s="23"/>
      <c r="AU46" s="24"/>
      <c r="AV46" s="34"/>
      <c r="AW46" s="3"/>
      <c r="AX46" s="23"/>
      <c r="AY46" s="24"/>
      <c r="AZ46" s="34"/>
      <c r="BA46" s="3"/>
      <c r="BB46" s="23"/>
      <c r="BC46" s="27"/>
      <c r="BD46" s="34"/>
      <c r="BE46" s="3"/>
      <c r="BF46" s="23"/>
      <c r="BG46" s="20"/>
      <c r="BH46" s="22"/>
    </row>
    <row r="47" spans="1:60" x14ac:dyDescent="0.25">
      <c r="A47" s="37"/>
      <c r="B47" s="61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0"/>
      <c r="H47" s="22"/>
      <c r="I47" s="3">
        <v>6</v>
      </c>
      <c r="J47" s="23">
        <v>44006</v>
      </c>
      <c r="K47" s="27">
        <v>10</v>
      </c>
      <c r="L47" s="22"/>
      <c r="M47" s="3">
        <v>8</v>
      </c>
      <c r="N47" s="23">
        <v>44005</v>
      </c>
      <c r="O47" s="28">
        <v>10</v>
      </c>
      <c r="P47" s="22"/>
      <c r="Q47" s="3">
        <v>8</v>
      </c>
      <c r="R47" s="23">
        <v>44004</v>
      </c>
      <c r="S47" s="20">
        <v>10</v>
      </c>
      <c r="T47" s="22"/>
      <c r="U47" s="3">
        <v>8</v>
      </c>
      <c r="V47" s="23">
        <v>44003</v>
      </c>
      <c r="W47" s="24">
        <v>10</v>
      </c>
      <c r="X47" s="22"/>
      <c r="Y47" s="3">
        <v>5</v>
      </c>
      <c r="Z47" s="23">
        <v>44002</v>
      </c>
      <c r="AA47" s="24">
        <v>10</v>
      </c>
      <c r="AB47" s="22"/>
      <c r="AC47" s="25">
        <v>3</v>
      </c>
      <c r="AD47" s="26">
        <v>44001</v>
      </c>
      <c r="AE47" s="24">
        <v>10</v>
      </c>
      <c r="AF47" s="22"/>
      <c r="AG47" s="25">
        <v>1</v>
      </c>
      <c r="AH47" s="26">
        <v>44000</v>
      </c>
      <c r="AI47" s="27">
        <v>10</v>
      </c>
      <c r="AJ47" s="34"/>
      <c r="AK47" s="3">
        <v>1</v>
      </c>
      <c r="AL47" s="23">
        <v>43999</v>
      </c>
      <c r="AM47" s="24">
        <v>10</v>
      </c>
      <c r="AN47" s="34"/>
      <c r="AO47" s="3"/>
      <c r="AP47" s="23"/>
      <c r="AQ47" s="24"/>
      <c r="AR47" s="34"/>
      <c r="AS47" s="3"/>
      <c r="AT47" s="23"/>
      <c r="AU47" s="24"/>
      <c r="AV47" s="34"/>
      <c r="AW47" s="3"/>
      <c r="AX47" s="23"/>
      <c r="AY47" s="24"/>
      <c r="AZ47" s="34"/>
      <c r="BA47" s="3"/>
      <c r="BB47" s="23"/>
      <c r="BC47" s="27"/>
      <c r="BD47" s="22"/>
      <c r="BE47" s="3"/>
      <c r="BF47" s="23"/>
      <c r="BG47" s="20"/>
      <c r="BH47" s="22"/>
    </row>
    <row r="48" spans="1:60" x14ac:dyDescent="0.25">
      <c r="A48" s="37">
        <v>44007</v>
      </c>
      <c r="B48" s="61">
        <v>0.625</v>
      </c>
      <c r="C48" s="19">
        <f t="shared" si="1"/>
        <v>1</v>
      </c>
      <c r="D48" s="19">
        <f t="shared" si="2"/>
        <v>1</v>
      </c>
      <c r="E48" s="20">
        <f t="shared" si="5"/>
        <v>90</v>
      </c>
      <c r="F48" s="20">
        <v>10</v>
      </c>
      <c r="G48" s="20"/>
      <c r="H48" s="22"/>
      <c r="I48" s="3">
        <v>6</v>
      </c>
      <c r="J48" s="23">
        <v>44006</v>
      </c>
      <c r="K48" s="27">
        <v>10</v>
      </c>
      <c r="L48" s="22"/>
      <c r="M48" s="3">
        <v>8</v>
      </c>
      <c r="N48" s="23">
        <v>44005</v>
      </c>
      <c r="O48" s="28">
        <v>10</v>
      </c>
      <c r="P48" s="22"/>
      <c r="Q48" s="3">
        <v>8</v>
      </c>
      <c r="R48" s="23">
        <v>44004</v>
      </c>
      <c r="S48" s="20">
        <v>10</v>
      </c>
      <c r="T48" s="22"/>
      <c r="U48" s="3">
        <v>8</v>
      </c>
      <c r="V48" s="23">
        <v>44003</v>
      </c>
      <c r="W48" s="24">
        <v>10</v>
      </c>
      <c r="X48" s="22"/>
      <c r="Y48" s="3">
        <v>5</v>
      </c>
      <c r="Z48" s="23">
        <v>44002</v>
      </c>
      <c r="AA48" s="24">
        <v>10</v>
      </c>
      <c r="AB48" s="22"/>
      <c r="AC48" s="25">
        <v>3</v>
      </c>
      <c r="AD48" s="26">
        <v>44001</v>
      </c>
      <c r="AE48" s="24">
        <v>10</v>
      </c>
      <c r="AF48" s="22"/>
      <c r="AG48" s="25">
        <v>1</v>
      </c>
      <c r="AH48" s="26">
        <v>44000</v>
      </c>
      <c r="AI48" s="27">
        <v>10</v>
      </c>
      <c r="AJ48" s="34"/>
      <c r="AK48" s="3">
        <v>1</v>
      </c>
      <c r="AL48" s="23">
        <v>43999</v>
      </c>
      <c r="AM48" s="24">
        <v>10</v>
      </c>
      <c r="AN48" s="34"/>
      <c r="AO48" s="3">
        <v>1</v>
      </c>
      <c r="AP48" s="23">
        <v>43998</v>
      </c>
      <c r="AQ48" s="24">
        <v>10</v>
      </c>
      <c r="AR48" s="34"/>
      <c r="AS48" s="3"/>
      <c r="AT48" s="23"/>
      <c r="AU48" s="24"/>
      <c r="AV48" s="34"/>
      <c r="AW48" s="3"/>
      <c r="AX48" s="23"/>
      <c r="AY48" s="24"/>
      <c r="AZ48" s="34"/>
      <c r="BA48" s="3"/>
      <c r="BB48" s="23"/>
      <c r="BC48" s="27"/>
      <c r="BD48" s="34"/>
      <c r="BE48" s="3"/>
      <c r="BF48" s="23"/>
      <c r="BG48" s="20"/>
      <c r="BH48" s="22"/>
    </row>
    <row r="49" spans="1:60" x14ac:dyDescent="0.25">
      <c r="A49" s="37"/>
      <c r="B49" s="61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0"/>
      <c r="H49" s="22"/>
      <c r="I49" s="3">
        <v>6</v>
      </c>
      <c r="J49" s="23">
        <v>44006</v>
      </c>
      <c r="K49" s="27">
        <v>10</v>
      </c>
      <c r="L49" s="22"/>
      <c r="M49" s="3">
        <v>8</v>
      </c>
      <c r="N49" s="23">
        <v>44005</v>
      </c>
      <c r="O49" s="28">
        <v>10</v>
      </c>
      <c r="P49" s="22"/>
      <c r="Q49" s="3">
        <v>8</v>
      </c>
      <c r="R49" s="23">
        <v>44004</v>
      </c>
      <c r="S49" s="20">
        <v>10</v>
      </c>
      <c r="T49" s="22"/>
      <c r="U49" s="3">
        <v>8</v>
      </c>
      <c r="V49" s="23">
        <v>44003</v>
      </c>
      <c r="W49" s="24">
        <v>10</v>
      </c>
      <c r="X49" s="22"/>
      <c r="Y49" s="3">
        <v>5</v>
      </c>
      <c r="Z49" s="23">
        <v>44002</v>
      </c>
      <c r="AA49" s="24">
        <v>10</v>
      </c>
      <c r="AB49" s="22"/>
      <c r="AC49" s="25">
        <v>3</v>
      </c>
      <c r="AD49" s="26">
        <v>44001</v>
      </c>
      <c r="AE49" s="24">
        <v>10</v>
      </c>
      <c r="AF49" s="22"/>
      <c r="AG49" s="25"/>
      <c r="AH49" s="26"/>
      <c r="AI49" s="27"/>
      <c r="AJ49" s="34"/>
      <c r="AK49" s="3"/>
      <c r="AL49" s="23"/>
      <c r="AM49" s="24"/>
      <c r="AN49" s="34"/>
      <c r="AO49" s="3"/>
      <c r="AP49" s="23"/>
      <c r="AQ49" s="24"/>
      <c r="AR49" s="34"/>
      <c r="AS49" s="3"/>
      <c r="AT49" s="23"/>
      <c r="AU49" s="24"/>
      <c r="AV49" s="34"/>
      <c r="AW49" s="3"/>
      <c r="AX49" s="23"/>
      <c r="AY49" s="24"/>
      <c r="AZ49" s="34"/>
      <c r="BA49" s="3"/>
      <c r="BB49" s="23"/>
      <c r="BC49" s="27"/>
      <c r="BD49" s="22"/>
      <c r="BE49" s="3"/>
      <c r="BF49" s="23"/>
      <c r="BG49" s="20"/>
      <c r="BH49" s="22"/>
    </row>
    <row r="50" spans="1:60" ht="13.75" thickBot="1" x14ac:dyDescent="0.3">
      <c r="A50" s="37"/>
      <c r="B50" s="61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0"/>
      <c r="H50" s="22"/>
      <c r="I50" s="3">
        <v>6</v>
      </c>
      <c r="J50" s="23">
        <v>44006</v>
      </c>
      <c r="K50" s="27">
        <v>10</v>
      </c>
      <c r="L50" s="22"/>
      <c r="M50" s="3"/>
      <c r="N50" s="23"/>
      <c r="O50" s="28"/>
      <c r="P50" s="22"/>
      <c r="Q50" s="3"/>
      <c r="R50" s="23"/>
      <c r="S50" s="20"/>
      <c r="T50" s="22"/>
      <c r="U50" s="3"/>
      <c r="V50" s="23"/>
      <c r="W50" s="27"/>
      <c r="X50" s="22"/>
      <c r="Y50" s="3"/>
      <c r="Z50" s="23"/>
      <c r="AA50" s="24"/>
      <c r="AB50" s="22"/>
      <c r="AC50" s="25"/>
      <c r="AD50" s="26"/>
      <c r="AE50" s="27"/>
      <c r="AF50" s="22"/>
      <c r="AG50" s="25"/>
      <c r="AH50" s="26"/>
      <c r="AI50" s="27"/>
      <c r="AJ50" s="34"/>
      <c r="AK50" s="3"/>
      <c r="AL50" s="23"/>
      <c r="AM50" s="24"/>
      <c r="AN50" s="34"/>
      <c r="AO50" s="3"/>
      <c r="AP50" s="23"/>
      <c r="AQ50" s="24"/>
      <c r="AR50" s="34"/>
      <c r="AS50" s="3"/>
      <c r="AT50" s="23"/>
      <c r="AU50" s="24"/>
      <c r="AV50" s="34"/>
      <c r="AW50" s="3"/>
      <c r="AX50" s="23"/>
      <c r="AY50" s="24"/>
      <c r="AZ50" s="34"/>
      <c r="BA50" s="3"/>
      <c r="BB50" s="23"/>
      <c r="BC50" s="27"/>
      <c r="BD50" s="34"/>
      <c r="BE50" s="3"/>
      <c r="BF50" s="23"/>
      <c r="BG50" s="20"/>
      <c r="BH50" s="22"/>
    </row>
    <row r="51" spans="1:60" s="8" customFormat="1" x14ac:dyDescent="0.25">
      <c r="A51" s="5">
        <v>44008</v>
      </c>
      <c r="B51" s="63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SUM(K51,O51,S51,W51,AA51,AE51,AI51,AM51,AQ51,AU51,AY51,BC51,BG51)</f>
        <v>200</v>
      </c>
      <c r="F51" s="7">
        <v>10</v>
      </c>
      <c r="G51" s="7"/>
      <c r="H51" s="12"/>
      <c r="I51" s="9">
        <v>6</v>
      </c>
      <c r="J51" s="10">
        <v>44007</v>
      </c>
      <c r="K51" s="11">
        <v>20</v>
      </c>
      <c r="L51" s="12"/>
      <c r="M51" s="9">
        <v>8</v>
      </c>
      <c r="N51" s="10">
        <v>44006</v>
      </c>
      <c r="O51" s="59">
        <v>20</v>
      </c>
      <c r="P51" s="12"/>
      <c r="Q51" s="9">
        <v>8</v>
      </c>
      <c r="R51" s="10">
        <v>44005</v>
      </c>
      <c r="S51" s="7">
        <v>20</v>
      </c>
      <c r="T51" s="12"/>
      <c r="U51" s="9">
        <v>8</v>
      </c>
      <c r="V51" s="10">
        <v>44004</v>
      </c>
      <c r="W51" s="11">
        <v>20</v>
      </c>
      <c r="X51" s="12"/>
      <c r="Y51" s="9">
        <v>5</v>
      </c>
      <c r="Z51" s="10">
        <v>44003</v>
      </c>
      <c r="AA51" s="13">
        <v>20</v>
      </c>
      <c r="AB51" s="12"/>
      <c r="AC51" s="14">
        <v>3</v>
      </c>
      <c r="AD51" s="15">
        <v>44002</v>
      </c>
      <c r="AE51" s="11">
        <v>20</v>
      </c>
      <c r="AF51" s="12"/>
      <c r="AG51" s="14">
        <v>1</v>
      </c>
      <c r="AH51" s="15">
        <v>44001</v>
      </c>
      <c r="AI51" s="11">
        <v>20</v>
      </c>
      <c r="AJ51" s="16"/>
      <c r="AK51" s="9">
        <v>1</v>
      </c>
      <c r="AL51" s="10">
        <v>44000</v>
      </c>
      <c r="AM51" s="13">
        <v>20</v>
      </c>
      <c r="AN51" s="16"/>
      <c r="AO51" s="9">
        <v>1</v>
      </c>
      <c r="AP51" s="10">
        <v>43999</v>
      </c>
      <c r="AQ51" s="13">
        <v>20</v>
      </c>
      <c r="AR51" s="16"/>
      <c r="AS51" s="9">
        <v>1</v>
      </c>
      <c r="AT51" s="10">
        <v>43998</v>
      </c>
      <c r="AU51" s="13">
        <v>20</v>
      </c>
      <c r="AV51" s="16"/>
      <c r="AW51" s="9"/>
      <c r="AX51" s="10"/>
      <c r="AY51" s="13"/>
      <c r="AZ51" s="16"/>
      <c r="BA51" s="9"/>
      <c r="BB51" s="10"/>
      <c r="BC51" s="11"/>
      <c r="BD51" s="16"/>
      <c r="BE51" s="9"/>
      <c r="BF51" s="10"/>
      <c r="BG51" s="7"/>
      <c r="BH51" s="12"/>
    </row>
    <row r="52" spans="1:60" customFormat="1" x14ac:dyDescent="0.25">
      <c r="A52" s="30"/>
      <c r="B52" s="61"/>
      <c r="C52" s="32">
        <f t="shared" si="1"/>
        <v>1</v>
      </c>
      <c r="D52" s="32">
        <f t="shared" si="2"/>
        <v>1</v>
      </c>
      <c r="E52" s="33">
        <f t="shared" si="6"/>
        <v>90</v>
      </c>
      <c r="F52" s="20">
        <v>10</v>
      </c>
      <c r="G52" s="20"/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>
        <v>3</v>
      </c>
      <c r="AD52" s="26">
        <v>44002</v>
      </c>
      <c r="AE52" s="27">
        <v>10</v>
      </c>
      <c r="AF52" s="22"/>
      <c r="AG52" s="25">
        <v>1</v>
      </c>
      <c r="AH52" s="26">
        <v>44001</v>
      </c>
      <c r="AI52" s="27">
        <v>10</v>
      </c>
      <c r="AJ52" s="34"/>
      <c r="AK52" s="3">
        <v>1</v>
      </c>
      <c r="AL52" s="23">
        <v>44000</v>
      </c>
      <c r="AM52" s="24">
        <v>10</v>
      </c>
      <c r="AN52" s="34"/>
      <c r="AO52" s="3">
        <v>1</v>
      </c>
      <c r="AP52" s="23">
        <v>43999</v>
      </c>
      <c r="AQ52" s="24">
        <v>10</v>
      </c>
      <c r="AR52" s="34"/>
      <c r="AS52" s="3"/>
      <c r="AT52" s="23"/>
      <c r="AU52" s="24"/>
      <c r="AV52" s="34"/>
      <c r="AW52" s="3"/>
      <c r="AX52" s="23"/>
      <c r="AY52" s="24"/>
      <c r="AZ52" s="34"/>
      <c r="BA52" s="3"/>
      <c r="BB52" s="23"/>
      <c r="BC52" s="27"/>
      <c r="BD52" s="34"/>
      <c r="BE52" s="3"/>
      <c r="BF52" s="23"/>
      <c r="BG52" s="33"/>
      <c r="BH52" s="22"/>
    </row>
    <row r="53" spans="1:60" x14ac:dyDescent="0.25">
      <c r="A53" s="37"/>
      <c r="B53" s="44"/>
      <c r="C53" s="19">
        <f t="shared" si="1"/>
        <v>1</v>
      </c>
      <c r="D53" s="19">
        <f t="shared" si="2"/>
        <v>1</v>
      </c>
      <c r="E53" s="20">
        <f t="shared" si="6"/>
        <v>80</v>
      </c>
      <c r="F53" s="20">
        <v>10</v>
      </c>
      <c r="G53" s="20"/>
      <c r="H53" s="22"/>
      <c r="I53" s="3">
        <v>6</v>
      </c>
      <c r="J53" s="23">
        <v>44007</v>
      </c>
      <c r="K53" s="27">
        <v>10</v>
      </c>
      <c r="L53" s="22"/>
      <c r="M53" s="3">
        <v>8</v>
      </c>
      <c r="N53" s="23">
        <v>44006</v>
      </c>
      <c r="O53" s="28">
        <v>10</v>
      </c>
      <c r="P53" s="22"/>
      <c r="Q53" s="3">
        <v>8</v>
      </c>
      <c r="R53" s="23">
        <v>44005</v>
      </c>
      <c r="S53" s="28">
        <v>10</v>
      </c>
      <c r="T53" s="22"/>
      <c r="U53" s="3">
        <v>8</v>
      </c>
      <c r="V53" s="23">
        <v>44004</v>
      </c>
      <c r="W53" s="27">
        <v>10</v>
      </c>
      <c r="X53" s="22"/>
      <c r="Y53" s="3">
        <v>5</v>
      </c>
      <c r="Z53" s="23">
        <v>44003</v>
      </c>
      <c r="AA53" s="24">
        <v>10</v>
      </c>
      <c r="AB53" s="22"/>
      <c r="AC53" s="25">
        <v>3</v>
      </c>
      <c r="AD53" s="26">
        <v>44002</v>
      </c>
      <c r="AE53" s="27">
        <v>10</v>
      </c>
      <c r="AF53" s="22"/>
      <c r="AG53" s="25">
        <v>1</v>
      </c>
      <c r="AH53" s="26">
        <v>44001</v>
      </c>
      <c r="AI53" s="27">
        <v>10</v>
      </c>
      <c r="AJ53" s="34"/>
      <c r="AK53" s="3">
        <v>1</v>
      </c>
      <c r="AL53" s="23">
        <v>44000</v>
      </c>
      <c r="AM53" s="24">
        <v>10</v>
      </c>
      <c r="AN53" s="34"/>
      <c r="AO53" s="3"/>
      <c r="AP53" s="23"/>
      <c r="AQ53" s="24"/>
      <c r="AR53" s="34"/>
      <c r="AS53" s="3"/>
      <c r="AT53" s="23"/>
      <c r="AU53" s="24"/>
      <c r="AV53" s="34"/>
      <c r="AW53" s="3"/>
      <c r="AX53" s="23"/>
      <c r="AY53" s="24"/>
      <c r="AZ53" s="34"/>
      <c r="BA53" s="3"/>
      <c r="BB53" s="23"/>
      <c r="BC53" s="27"/>
      <c r="BD53" s="22"/>
      <c r="BE53" s="3"/>
      <c r="BF53" s="23"/>
      <c r="BG53" s="20"/>
      <c r="BH53" s="22"/>
    </row>
    <row r="54" spans="1:60" x14ac:dyDescent="0.25">
      <c r="A54" s="37">
        <v>44008</v>
      </c>
      <c r="B54" s="61">
        <v>0.41666666666666669</v>
      </c>
      <c r="C54" s="19">
        <f t="shared" si="1"/>
        <v>1</v>
      </c>
      <c r="D54" s="19">
        <f t="shared" si="2"/>
        <v>1</v>
      </c>
      <c r="E54" s="20">
        <f t="shared" si="6"/>
        <v>70</v>
      </c>
      <c r="F54" s="20">
        <v>10</v>
      </c>
      <c r="G54" s="20"/>
      <c r="H54" s="22"/>
      <c r="I54" s="3">
        <v>6</v>
      </c>
      <c r="J54" s="23">
        <v>44007</v>
      </c>
      <c r="K54" s="27">
        <v>10</v>
      </c>
      <c r="L54" s="22"/>
      <c r="M54" s="3">
        <v>8</v>
      </c>
      <c r="N54" s="23">
        <v>44006</v>
      </c>
      <c r="O54" s="28">
        <v>10</v>
      </c>
      <c r="P54" s="22"/>
      <c r="Q54" s="3">
        <v>8</v>
      </c>
      <c r="R54" s="23">
        <v>44005</v>
      </c>
      <c r="S54" s="20">
        <v>10</v>
      </c>
      <c r="T54" s="22"/>
      <c r="U54" s="3">
        <v>8</v>
      </c>
      <c r="V54" s="23">
        <v>44004</v>
      </c>
      <c r="W54" s="27">
        <v>10</v>
      </c>
      <c r="X54" s="22"/>
      <c r="Y54" s="3">
        <v>5</v>
      </c>
      <c r="Z54" s="23">
        <v>44003</v>
      </c>
      <c r="AA54" s="24">
        <v>10</v>
      </c>
      <c r="AB54" s="22"/>
      <c r="AC54" s="25">
        <v>3</v>
      </c>
      <c r="AD54" s="26">
        <v>44002</v>
      </c>
      <c r="AE54" s="27">
        <v>10</v>
      </c>
      <c r="AF54" s="22"/>
      <c r="AG54" s="25">
        <v>1</v>
      </c>
      <c r="AH54" s="26">
        <v>44001</v>
      </c>
      <c r="AI54" s="27">
        <v>10</v>
      </c>
      <c r="AJ54" s="34"/>
      <c r="AK54" s="3"/>
      <c r="AL54" s="23"/>
      <c r="AM54" s="24"/>
      <c r="AN54" s="34"/>
      <c r="AO54" s="3"/>
      <c r="AP54" s="23"/>
      <c r="AQ54" s="24"/>
      <c r="AR54" s="34"/>
      <c r="AS54" s="3"/>
      <c r="AT54" s="23"/>
      <c r="AU54" s="24"/>
      <c r="AV54" s="34"/>
      <c r="AW54" s="3"/>
      <c r="AX54" s="23"/>
      <c r="AY54" s="24"/>
      <c r="AZ54" s="34"/>
      <c r="BA54" s="3"/>
      <c r="BB54" s="23"/>
      <c r="BC54" s="27"/>
      <c r="BD54" s="34"/>
      <c r="BE54" s="3"/>
      <c r="BF54" s="23"/>
      <c r="BG54" s="20"/>
      <c r="BH54" s="22"/>
    </row>
    <row r="55" spans="1:60" x14ac:dyDescent="0.25">
      <c r="A55" s="37"/>
      <c r="B55" s="61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0"/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>
        <v>5</v>
      </c>
      <c r="Z55" s="23">
        <v>44003</v>
      </c>
      <c r="AA55" s="24">
        <v>10</v>
      </c>
      <c r="AB55" s="22"/>
      <c r="AC55" s="25"/>
      <c r="AD55" s="26"/>
      <c r="AE55" s="27"/>
      <c r="AF55" s="22"/>
      <c r="AG55" s="25"/>
      <c r="AH55" s="26"/>
      <c r="AI55" s="27"/>
      <c r="AJ55" s="34"/>
      <c r="AK55" s="3"/>
      <c r="AL55" s="23"/>
      <c r="AM55" s="24"/>
      <c r="AN55" s="34"/>
      <c r="AO55" s="3"/>
      <c r="AP55" s="23"/>
      <c r="AQ55" s="24"/>
      <c r="AR55" s="34"/>
      <c r="AS55" s="3"/>
      <c r="AT55" s="23"/>
      <c r="AU55" s="24"/>
      <c r="AV55" s="34"/>
      <c r="AW55" s="3"/>
      <c r="AX55" s="23"/>
      <c r="AY55" s="24"/>
      <c r="AZ55" s="34"/>
      <c r="BA55" s="3"/>
      <c r="BB55" s="23"/>
      <c r="BC55" s="27"/>
      <c r="BD55" s="34"/>
      <c r="BE55" s="3"/>
      <c r="BF55" s="23"/>
      <c r="BG55" s="20"/>
      <c r="BH55" s="22"/>
    </row>
    <row r="56" spans="1:60" x14ac:dyDescent="0.25">
      <c r="A56" s="37"/>
      <c r="B56" s="44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0"/>
      <c r="H56" s="22"/>
      <c r="I56" s="3">
        <v>6</v>
      </c>
      <c r="J56" s="23">
        <v>44007</v>
      </c>
      <c r="K56" s="27">
        <v>10</v>
      </c>
      <c r="L56" s="22"/>
      <c r="M56" s="3">
        <v>8</v>
      </c>
      <c r="N56" s="23">
        <v>44006</v>
      </c>
      <c r="O56" s="28">
        <v>10</v>
      </c>
      <c r="P56" s="22"/>
      <c r="Q56" s="3">
        <v>8</v>
      </c>
      <c r="R56" s="23">
        <v>44005</v>
      </c>
      <c r="S56" s="28">
        <v>10</v>
      </c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6"/>
      <c r="AE56" s="27"/>
      <c r="AF56" s="22"/>
      <c r="AG56" s="25"/>
      <c r="AH56" s="26"/>
      <c r="AI56" s="27"/>
      <c r="AJ56" s="34"/>
      <c r="AK56" s="3"/>
      <c r="AL56" s="23"/>
      <c r="AM56" s="24"/>
      <c r="AN56" s="34"/>
      <c r="AO56" s="3"/>
      <c r="AP56" s="23"/>
      <c r="AQ56" s="24"/>
      <c r="AR56" s="34"/>
      <c r="AS56" s="3"/>
      <c r="AT56" s="23"/>
      <c r="AU56" s="24"/>
      <c r="AV56" s="34"/>
      <c r="AW56" s="3"/>
      <c r="AX56" s="23"/>
      <c r="AY56" s="24"/>
      <c r="AZ56" s="34"/>
      <c r="BA56" s="3"/>
      <c r="BB56" s="23"/>
      <c r="BC56" s="27"/>
      <c r="BD56" s="22"/>
      <c r="BE56" s="3"/>
      <c r="BF56" s="23"/>
      <c r="BG56" s="20"/>
      <c r="BH56" s="22"/>
    </row>
    <row r="57" spans="1:60" x14ac:dyDescent="0.25">
      <c r="A57" s="37"/>
      <c r="B57" s="44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0"/>
      <c r="H57" s="22"/>
      <c r="I57" s="3">
        <v>6</v>
      </c>
      <c r="J57" s="23">
        <v>44007</v>
      </c>
      <c r="K57" s="27">
        <v>10</v>
      </c>
      <c r="L57" s="22"/>
      <c r="M57" s="3">
        <v>8</v>
      </c>
      <c r="N57" s="23">
        <v>44006</v>
      </c>
      <c r="O57" s="28">
        <v>10</v>
      </c>
      <c r="P57" s="22"/>
      <c r="Q57" s="3">
        <v>8</v>
      </c>
      <c r="R57" s="23">
        <v>44005</v>
      </c>
      <c r="S57" s="20">
        <v>10</v>
      </c>
      <c r="T57" s="22"/>
      <c r="U57" s="3"/>
      <c r="V57" s="23"/>
      <c r="W57" s="24"/>
      <c r="X57" s="22"/>
      <c r="Y57" s="3"/>
      <c r="Z57" s="23"/>
      <c r="AA57" s="24"/>
      <c r="AB57" s="22"/>
      <c r="AC57" s="3"/>
      <c r="AD57" s="23"/>
      <c r="AE57" s="27"/>
      <c r="AF57" s="22"/>
      <c r="AG57" s="3"/>
      <c r="AH57" s="23"/>
      <c r="AI57" s="27"/>
      <c r="AJ57" s="22"/>
      <c r="AK57" s="3"/>
      <c r="AL57" s="23"/>
      <c r="AM57" s="24"/>
      <c r="AN57" s="22"/>
      <c r="AO57" s="3"/>
      <c r="AP57" s="23"/>
      <c r="AQ57" s="28"/>
      <c r="AR57" s="22"/>
      <c r="AS57" s="3"/>
      <c r="AT57" s="23"/>
      <c r="AU57" s="20"/>
      <c r="AV57" s="22"/>
      <c r="AW57" s="3"/>
      <c r="AX57" s="23"/>
      <c r="AY57" s="28"/>
      <c r="AZ57" s="22"/>
      <c r="BA57" s="3"/>
      <c r="BB57" s="23"/>
      <c r="BC57" s="20"/>
      <c r="BD57" s="22"/>
      <c r="BE57" s="3"/>
      <c r="BF57" s="23"/>
      <c r="BG57" s="20"/>
      <c r="BH57" s="22"/>
    </row>
    <row r="58" spans="1:60" x14ac:dyDescent="0.25">
      <c r="A58" s="37">
        <v>44008</v>
      </c>
      <c r="B58" s="61">
        <v>0.58333333333333337</v>
      </c>
      <c r="C58" s="19">
        <f t="shared" si="1"/>
        <v>3</v>
      </c>
      <c r="D58" s="19">
        <f t="shared" si="2"/>
        <v>3</v>
      </c>
      <c r="E58" s="20">
        <f t="shared" si="6"/>
        <v>300</v>
      </c>
      <c r="F58" s="20">
        <v>10</v>
      </c>
      <c r="G58" s="20"/>
      <c r="H58" s="22"/>
      <c r="I58" s="3">
        <v>6</v>
      </c>
      <c r="J58" s="23">
        <v>44007</v>
      </c>
      <c r="K58" s="27">
        <v>30</v>
      </c>
      <c r="L58" s="22"/>
      <c r="M58" s="3">
        <v>8</v>
      </c>
      <c r="N58" s="23">
        <v>44006</v>
      </c>
      <c r="O58" s="28">
        <v>30</v>
      </c>
      <c r="P58" s="22"/>
      <c r="Q58" s="3">
        <v>8</v>
      </c>
      <c r="R58" s="23">
        <v>44005</v>
      </c>
      <c r="S58" s="20">
        <v>30</v>
      </c>
      <c r="T58" s="22"/>
      <c r="U58" s="3">
        <v>8</v>
      </c>
      <c r="V58" s="23">
        <v>44004</v>
      </c>
      <c r="W58" s="27">
        <v>30</v>
      </c>
      <c r="X58" s="22"/>
      <c r="Y58" s="3">
        <v>5</v>
      </c>
      <c r="Z58" s="23">
        <v>44003</v>
      </c>
      <c r="AA58" s="24">
        <v>30</v>
      </c>
      <c r="AB58" s="22"/>
      <c r="AC58" s="25">
        <v>3</v>
      </c>
      <c r="AD58" s="26">
        <v>44002</v>
      </c>
      <c r="AE58" s="27">
        <v>30</v>
      </c>
      <c r="AF58" s="22"/>
      <c r="AG58" s="25">
        <v>1</v>
      </c>
      <c r="AH58" s="26">
        <v>44001</v>
      </c>
      <c r="AI58" s="27">
        <v>30</v>
      </c>
      <c r="AJ58" s="34"/>
      <c r="AK58" s="3">
        <v>1</v>
      </c>
      <c r="AL58" s="23">
        <v>44000</v>
      </c>
      <c r="AM58" s="24">
        <v>30</v>
      </c>
      <c r="AN58" s="34"/>
      <c r="AO58" s="3">
        <v>1</v>
      </c>
      <c r="AP58" s="23">
        <v>43999</v>
      </c>
      <c r="AQ58" s="24">
        <v>30</v>
      </c>
      <c r="AR58" s="34"/>
      <c r="AS58" s="3">
        <v>1</v>
      </c>
      <c r="AT58" s="23">
        <v>43998</v>
      </c>
      <c r="AU58" s="24">
        <v>30</v>
      </c>
      <c r="AV58" s="34"/>
      <c r="AW58" s="3"/>
      <c r="AX58" s="23"/>
      <c r="AY58" s="24"/>
      <c r="AZ58" s="34"/>
      <c r="BA58" s="3"/>
      <c r="BB58" s="23"/>
      <c r="BC58" s="27"/>
      <c r="BD58" s="34"/>
      <c r="BE58" s="3"/>
      <c r="BF58" s="23"/>
      <c r="BG58" s="20"/>
      <c r="BH58" s="22"/>
    </row>
    <row r="59" spans="1:60" x14ac:dyDescent="0.25">
      <c r="A59" s="37"/>
      <c r="B59" s="61"/>
      <c r="C59" s="19">
        <f t="shared" si="1"/>
        <v>1</v>
      </c>
      <c r="D59" s="19">
        <f t="shared" si="2"/>
        <v>1</v>
      </c>
      <c r="E59" s="20">
        <f t="shared" si="6"/>
        <v>40</v>
      </c>
      <c r="F59" s="20">
        <v>10</v>
      </c>
      <c r="G59" s="20"/>
      <c r="H59" s="22"/>
      <c r="I59" s="3">
        <v>6</v>
      </c>
      <c r="J59" s="23">
        <v>44007</v>
      </c>
      <c r="K59" s="27">
        <v>10</v>
      </c>
      <c r="L59" s="22"/>
      <c r="M59" s="3">
        <v>8</v>
      </c>
      <c r="N59" s="23">
        <v>44006</v>
      </c>
      <c r="O59" s="28">
        <v>10</v>
      </c>
      <c r="P59" s="22"/>
      <c r="Q59" s="3">
        <v>8</v>
      </c>
      <c r="R59" s="23">
        <v>44005</v>
      </c>
      <c r="S59" s="20">
        <v>10</v>
      </c>
      <c r="T59" s="22"/>
      <c r="U59" s="3">
        <v>8</v>
      </c>
      <c r="V59" s="23">
        <v>44004</v>
      </c>
      <c r="W59" s="27">
        <v>10</v>
      </c>
      <c r="X59" s="22"/>
      <c r="Y59" s="3"/>
      <c r="Z59" s="23"/>
      <c r="AA59" s="24"/>
      <c r="AB59" s="22"/>
      <c r="AC59" s="25"/>
      <c r="AD59" s="26"/>
      <c r="AE59" s="27"/>
      <c r="AF59" s="22"/>
      <c r="AG59" s="25"/>
      <c r="AH59" s="26"/>
      <c r="AI59" s="27"/>
      <c r="AJ59" s="34"/>
      <c r="AK59" s="3"/>
      <c r="AL59" s="23"/>
      <c r="AM59" s="24"/>
      <c r="AN59" s="34"/>
      <c r="AO59" s="3"/>
      <c r="AP59" s="23"/>
      <c r="AQ59" s="24"/>
      <c r="AR59" s="34"/>
      <c r="AS59" s="3"/>
      <c r="AT59" s="23"/>
      <c r="AU59" s="24"/>
      <c r="AV59" s="34"/>
      <c r="AW59" s="3"/>
      <c r="AX59" s="23"/>
      <c r="AY59" s="24"/>
      <c r="AZ59" s="34"/>
      <c r="BA59" s="3"/>
      <c r="BB59" s="23"/>
      <c r="BC59" s="27"/>
      <c r="BD59" s="34"/>
      <c r="BE59" s="3"/>
      <c r="BF59" s="23"/>
      <c r="BG59" s="20"/>
      <c r="BH59" s="22"/>
    </row>
    <row r="60" spans="1:60" x14ac:dyDescent="0.25">
      <c r="A60" s="37"/>
      <c r="B60" s="44"/>
      <c r="C60" s="19">
        <f t="shared" si="1"/>
        <v>1</v>
      </c>
      <c r="D60" s="19">
        <f t="shared" si="2"/>
        <v>1</v>
      </c>
      <c r="E60" s="20">
        <f t="shared" si="6"/>
        <v>10</v>
      </c>
      <c r="F60" s="20">
        <v>10</v>
      </c>
      <c r="G60" s="20"/>
      <c r="H60" s="22"/>
      <c r="I60" s="3">
        <v>6</v>
      </c>
      <c r="J60" s="23">
        <v>44007</v>
      </c>
      <c r="K60" s="27">
        <v>10</v>
      </c>
      <c r="L60" s="22"/>
      <c r="M60" s="3"/>
      <c r="N60" s="23"/>
      <c r="O60" s="28"/>
      <c r="P60" s="22"/>
      <c r="Q60" s="3"/>
      <c r="R60" s="23"/>
      <c r="S60" s="28"/>
      <c r="T60" s="22"/>
      <c r="U60" s="3"/>
      <c r="V60" s="23"/>
      <c r="W60" s="27"/>
      <c r="X60" s="22"/>
      <c r="Y60" s="3"/>
      <c r="Z60" s="23"/>
      <c r="AA60" s="24"/>
      <c r="AB60" s="22"/>
      <c r="AC60" s="25"/>
      <c r="AD60" s="26"/>
      <c r="AE60" s="27"/>
      <c r="AF60" s="22"/>
      <c r="AG60" s="25"/>
      <c r="AH60" s="26"/>
      <c r="AI60" s="27"/>
      <c r="AJ60" s="34"/>
      <c r="AK60" s="3"/>
      <c r="AL60" s="23"/>
      <c r="AM60" s="24"/>
      <c r="AN60" s="34"/>
      <c r="AO60" s="3"/>
      <c r="AP60" s="23"/>
      <c r="AQ60" s="24"/>
      <c r="AR60" s="34"/>
      <c r="AS60" s="3"/>
      <c r="AT60" s="23"/>
      <c r="AU60" s="24"/>
      <c r="AV60" s="34"/>
      <c r="AW60" s="3"/>
      <c r="AX60" s="23"/>
      <c r="AY60" s="24"/>
      <c r="AZ60" s="34"/>
      <c r="BA60" s="3"/>
      <c r="BB60" s="23"/>
      <c r="BC60" s="27"/>
      <c r="BD60" s="22"/>
      <c r="BE60" s="3"/>
      <c r="BF60" s="23"/>
      <c r="BG60" s="20"/>
      <c r="BH60" s="22"/>
    </row>
    <row r="61" spans="1:60" x14ac:dyDescent="0.25">
      <c r="A61" s="37">
        <v>44008</v>
      </c>
      <c r="B61" s="61">
        <v>0.625</v>
      </c>
      <c r="C61" s="19">
        <f t="shared" si="1"/>
        <v>2</v>
      </c>
      <c r="D61" s="19">
        <f t="shared" si="2"/>
        <v>2</v>
      </c>
      <c r="E61" s="20">
        <f t="shared" si="6"/>
        <v>200</v>
      </c>
      <c r="F61" s="20">
        <v>10</v>
      </c>
      <c r="G61" s="20"/>
      <c r="H61" s="22"/>
      <c r="I61" s="3">
        <v>6</v>
      </c>
      <c r="J61" s="23">
        <v>44007</v>
      </c>
      <c r="K61" s="27">
        <v>20</v>
      </c>
      <c r="L61" s="22"/>
      <c r="M61" s="3">
        <v>8</v>
      </c>
      <c r="N61" s="23">
        <v>44006</v>
      </c>
      <c r="O61" s="28">
        <v>20</v>
      </c>
      <c r="P61" s="22"/>
      <c r="Q61" s="3">
        <v>8</v>
      </c>
      <c r="R61" s="23">
        <v>44005</v>
      </c>
      <c r="S61" s="20">
        <v>20</v>
      </c>
      <c r="T61" s="22"/>
      <c r="U61" s="3">
        <v>8</v>
      </c>
      <c r="V61" s="23">
        <v>44004</v>
      </c>
      <c r="W61" s="27">
        <v>20</v>
      </c>
      <c r="X61" s="22"/>
      <c r="Y61" s="3">
        <v>5</v>
      </c>
      <c r="Z61" s="23">
        <v>44003</v>
      </c>
      <c r="AA61" s="24">
        <v>20</v>
      </c>
      <c r="AB61" s="22"/>
      <c r="AC61" s="25">
        <v>3</v>
      </c>
      <c r="AD61" s="26">
        <v>44002</v>
      </c>
      <c r="AE61" s="27">
        <v>20</v>
      </c>
      <c r="AF61" s="22"/>
      <c r="AG61" s="25">
        <v>1</v>
      </c>
      <c r="AH61" s="26">
        <v>44001</v>
      </c>
      <c r="AI61" s="27">
        <v>20</v>
      </c>
      <c r="AJ61" s="34"/>
      <c r="AK61" s="3">
        <v>1</v>
      </c>
      <c r="AL61" s="23">
        <v>44000</v>
      </c>
      <c r="AM61" s="24">
        <v>20</v>
      </c>
      <c r="AN61" s="34"/>
      <c r="AO61" s="3">
        <v>1</v>
      </c>
      <c r="AP61" s="23">
        <v>43999</v>
      </c>
      <c r="AQ61" s="24">
        <v>20</v>
      </c>
      <c r="AR61" s="34"/>
      <c r="AS61" s="3">
        <v>1</v>
      </c>
      <c r="AT61" s="23">
        <v>43998</v>
      </c>
      <c r="AU61" s="24">
        <v>20</v>
      </c>
      <c r="AV61" s="34"/>
      <c r="AW61" s="3"/>
      <c r="AX61" s="23"/>
      <c r="AY61" s="24"/>
      <c r="AZ61" s="34"/>
      <c r="BA61" s="3"/>
      <c r="BB61" s="23"/>
      <c r="BC61" s="27"/>
      <c r="BD61" s="34"/>
      <c r="BE61" s="3"/>
      <c r="BF61" s="23"/>
      <c r="BG61" s="20"/>
      <c r="BH61" s="22"/>
    </row>
    <row r="62" spans="1:60" x14ac:dyDescent="0.25">
      <c r="A62" s="37">
        <v>44008</v>
      </c>
      <c r="B62" s="61">
        <v>0.70833333333333337</v>
      </c>
      <c r="C62" s="19">
        <f t="shared" si="1"/>
        <v>1</v>
      </c>
      <c r="D62" s="19">
        <f t="shared" si="2"/>
        <v>1</v>
      </c>
      <c r="E62" s="20">
        <f>SUM(K62,O62,S62,W62,AA62,AE62,AI62,AM62,AQ62,AU62,AY62,BC62,BG62)</f>
        <v>70</v>
      </c>
      <c r="F62" s="20">
        <v>10</v>
      </c>
      <c r="G62" s="20"/>
      <c r="H62" s="22"/>
      <c r="I62" s="3">
        <v>6</v>
      </c>
      <c r="J62" s="23">
        <v>44006</v>
      </c>
      <c r="K62" s="27">
        <v>10</v>
      </c>
      <c r="L62" s="22"/>
      <c r="M62" s="3">
        <v>8</v>
      </c>
      <c r="N62" s="23">
        <v>44005</v>
      </c>
      <c r="O62" s="28">
        <v>10</v>
      </c>
      <c r="P62" s="22"/>
      <c r="Q62" s="3">
        <v>8</v>
      </c>
      <c r="R62" s="23">
        <v>44004</v>
      </c>
      <c r="S62" s="28">
        <v>10</v>
      </c>
      <c r="T62" s="22"/>
      <c r="U62" s="3">
        <v>8</v>
      </c>
      <c r="V62" s="23">
        <v>44003</v>
      </c>
      <c r="W62" s="24">
        <v>10</v>
      </c>
      <c r="X62" s="22"/>
      <c r="Y62" s="3">
        <v>5</v>
      </c>
      <c r="Z62" s="23">
        <v>44002</v>
      </c>
      <c r="AA62" s="24">
        <v>10</v>
      </c>
      <c r="AB62" s="22"/>
      <c r="AC62" s="25">
        <v>3</v>
      </c>
      <c r="AD62" s="26">
        <v>44001</v>
      </c>
      <c r="AE62" s="27">
        <v>10</v>
      </c>
      <c r="AF62" s="22"/>
      <c r="AG62" s="25">
        <v>1</v>
      </c>
      <c r="AH62" s="26">
        <v>44000</v>
      </c>
      <c r="AI62" s="27">
        <v>10</v>
      </c>
      <c r="AJ62" s="34"/>
      <c r="AK62" s="3"/>
      <c r="AL62" s="23"/>
      <c r="AM62" s="24"/>
      <c r="AN62" s="34"/>
      <c r="AO62" s="3"/>
      <c r="AP62" s="23"/>
      <c r="AQ62" s="24"/>
      <c r="AR62" s="34"/>
      <c r="AS62" s="3"/>
      <c r="AT62" s="23"/>
      <c r="AU62" s="24"/>
      <c r="AV62" s="34"/>
      <c r="AW62" s="3"/>
      <c r="AX62" s="23"/>
      <c r="AY62" s="24"/>
      <c r="AZ62" s="34"/>
      <c r="BA62" s="3"/>
      <c r="BB62" s="23"/>
      <c r="BC62" s="27"/>
      <c r="BD62" s="22"/>
      <c r="BE62" s="3"/>
      <c r="BF62" s="23"/>
      <c r="BG62" s="20"/>
      <c r="BH62" s="22"/>
    </row>
    <row r="63" spans="1:60" x14ac:dyDescent="0.25">
      <c r="A63" s="37"/>
      <c r="B63" s="61"/>
      <c r="C63" s="19">
        <f t="shared" si="1"/>
        <v>1</v>
      </c>
      <c r="D63" s="19">
        <f t="shared" si="2"/>
        <v>1</v>
      </c>
      <c r="E63" s="20">
        <f>SUM(K63,O63,S63,W63,AA63,AE63,AI63,AM63,AQ63,AU63,AY63,BC63,BG63)</f>
        <v>60</v>
      </c>
      <c r="F63" s="20">
        <v>10</v>
      </c>
      <c r="G63" s="20"/>
      <c r="H63" s="22"/>
      <c r="I63" s="3">
        <v>6</v>
      </c>
      <c r="J63" s="23">
        <v>44006</v>
      </c>
      <c r="K63" s="27">
        <v>10</v>
      </c>
      <c r="L63" s="22"/>
      <c r="M63" s="3">
        <v>8</v>
      </c>
      <c r="N63" s="23">
        <v>44005</v>
      </c>
      <c r="O63" s="41">
        <v>0</v>
      </c>
      <c r="P63" s="22"/>
      <c r="Q63" s="3">
        <v>8</v>
      </c>
      <c r="R63" s="23">
        <v>44004</v>
      </c>
      <c r="S63" s="20">
        <v>10</v>
      </c>
      <c r="T63" s="22"/>
      <c r="U63" s="3">
        <v>8</v>
      </c>
      <c r="V63" s="23">
        <v>44003</v>
      </c>
      <c r="W63" s="29">
        <v>0</v>
      </c>
      <c r="X63" s="22"/>
      <c r="Y63" s="3">
        <v>8</v>
      </c>
      <c r="Z63" s="23">
        <v>44002</v>
      </c>
      <c r="AA63" s="24">
        <v>10</v>
      </c>
      <c r="AB63" s="22"/>
      <c r="AC63" s="25">
        <v>8</v>
      </c>
      <c r="AD63" s="26">
        <v>44001</v>
      </c>
      <c r="AE63" s="27">
        <v>10</v>
      </c>
      <c r="AF63" s="22"/>
      <c r="AG63" s="25">
        <v>5</v>
      </c>
      <c r="AH63" s="26">
        <v>44000</v>
      </c>
      <c r="AI63" s="27">
        <v>10</v>
      </c>
      <c r="AJ63" s="34"/>
      <c r="AK63" s="3">
        <v>3</v>
      </c>
      <c r="AL63" s="23">
        <v>43999</v>
      </c>
      <c r="AM63" s="24">
        <v>10</v>
      </c>
      <c r="AN63" s="34"/>
      <c r="AO63" s="3"/>
      <c r="AP63" s="23"/>
      <c r="AQ63" s="24"/>
      <c r="AR63" s="34"/>
      <c r="AS63" s="3"/>
      <c r="AT63" s="23"/>
      <c r="AU63" s="24"/>
      <c r="AV63" s="34"/>
      <c r="AW63" s="3"/>
      <c r="AX63" s="23"/>
      <c r="AY63" s="24"/>
      <c r="AZ63" s="34"/>
      <c r="BA63" s="3"/>
      <c r="BB63" s="23"/>
      <c r="BC63" s="27"/>
      <c r="BD63" s="34"/>
      <c r="BE63" s="3"/>
      <c r="BF63" s="23"/>
      <c r="BG63" s="20"/>
      <c r="BH63" s="22"/>
    </row>
    <row r="64" spans="1:60" x14ac:dyDescent="0.25">
      <c r="A64" s="37"/>
      <c r="B64" s="61"/>
      <c r="C64" s="19">
        <f t="shared" si="1"/>
        <v>1</v>
      </c>
      <c r="D64" s="19">
        <f t="shared" si="2"/>
        <v>1</v>
      </c>
      <c r="E64" s="20">
        <f>SUM(K64,O64,S64,W64,AA64,AE64,AI64,AM64,AQ64,AU64,AY64,BC64,BG64)</f>
        <v>60</v>
      </c>
      <c r="F64" s="20">
        <v>10</v>
      </c>
      <c r="G64" s="20"/>
      <c r="H64" s="22"/>
      <c r="I64" s="3">
        <v>6</v>
      </c>
      <c r="J64" s="23">
        <v>44007</v>
      </c>
      <c r="K64" s="27">
        <v>10</v>
      </c>
      <c r="L64" s="22"/>
      <c r="M64" s="3">
        <v>8</v>
      </c>
      <c r="N64" s="23">
        <v>44006</v>
      </c>
      <c r="O64" s="28">
        <v>10</v>
      </c>
      <c r="P64" s="22"/>
      <c r="Q64" s="3">
        <v>8</v>
      </c>
      <c r="R64" s="23">
        <v>44005</v>
      </c>
      <c r="S64" s="41">
        <v>0</v>
      </c>
      <c r="T64" s="22"/>
      <c r="U64" s="3">
        <v>8</v>
      </c>
      <c r="V64" s="23">
        <v>44004</v>
      </c>
      <c r="W64" s="29">
        <v>0</v>
      </c>
      <c r="X64" s="22"/>
      <c r="Y64" s="3">
        <v>5</v>
      </c>
      <c r="Z64" s="23">
        <v>44003</v>
      </c>
      <c r="AA64" s="29">
        <v>0</v>
      </c>
      <c r="AB64" s="22"/>
      <c r="AC64" s="25">
        <v>8</v>
      </c>
      <c r="AD64" s="26">
        <v>44002</v>
      </c>
      <c r="AE64" s="29">
        <v>0</v>
      </c>
      <c r="AF64" s="22"/>
      <c r="AG64" s="25">
        <v>8</v>
      </c>
      <c r="AH64" s="26">
        <v>44001</v>
      </c>
      <c r="AI64" s="27">
        <v>10</v>
      </c>
      <c r="AJ64" s="34"/>
      <c r="AK64" s="3">
        <v>8</v>
      </c>
      <c r="AL64" s="23">
        <v>44000</v>
      </c>
      <c r="AM64" s="24">
        <v>10</v>
      </c>
      <c r="AN64" s="34"/>
      <c r="AO64" s="3">
        <v>5</v>
      </c>
      <c r="AP64" s="23">
        <v>43999</v>
      </c>
      <c r="AQ64" s="24">
        <v>10</v>
      </c>
      <c r="AR64" s="34"/>
      <c r="AS64" s="3">
        <v>3</v>
      </c>
      <c r="AT64" s="23">
        <v>43998</v>
      </c>
      <c r="AU64" s="24">
        <v>10</v>
      </c>
      <c r="AV64" s="34"/>
      <c r="AW64" s="3"/>
      <c r="AX64" s="23"/>
      <c r="AY64" s="24"/>
      <c r="AZ64" s="34"/>
      <c r="BA64" s="3"/>
      <c r="BB64" s="23"/>
      <c r="BC64" s="27"/>
      <c r="BD64" s="34"/>
      <c r="BE64" s="3"/>
      <c r="BF64" s="23"/>
      <c r="BG64" s="20"/>
      <c r="BH64" s="22"/>
    </row>
    <row r="65" spans="1:60" x14ac:dyDescent="0.25">
      <c r="A65" s="37">
        <v>44008</v>
      </c>
      <c r="B65" s="61">
        <v>0.75</v>
      </c>
      <c r="C65" s="19">
        <f t="shared" si="1"/>
        <v>1</v>
      </c>
      <c r="D65" s="19">
        <f t="shared" si="2"/>
        <v>1</v>
      </c>
      <c r="E65" s="20">
        <f>SUM(K65,O65,S65,W65,AA65,AE65,AI65,AM65,AQ65,AU65,AY65,BC65,BG65)</f>
        <v>100</v>
      </c>
      <c r="F65" s="20">
        <v>10</v>
      </c>
      <c r="G65" s="20"/>
      <c r="H65" s="22"/>
      <c r="I65" s="3">
        <v>6</v>
      </c>
      <c r="J65" s="23">
        <v>44007</v>
      </c>
      <c r="K65" s="27">
        <v>10</v>
      </c>
      <c r="L65" s="22"/>
      <c r="M65" s="3">
        <v>8</v>
      </c>
      <c r="N65" s="23">
        <v>44006</v>
      </c>
      <c r="O65" s="28">
        <v>10</v>
      </c>
      <c r="P65" s="22"/>
      <c r="Q65" s="3">
        <v>8</v>
      </c>
      <c r="R65" s="23">
        <v>44005</v>
      </c>
      <c r="S65" s="28">
        <v>10</v>
      </c>
      <c r="T65" s="22"/>
      <c r="U65" s="3">
        <v>8</v>
      </c>
      <c r="V65" s="23">
        <v>44004</v>
      </c>
      <c r="W65" s="24">
        <v>10</v>
      </c>
      <c r="X65" s="22"/>
      <c r="Y65" s="3">
        <v>5</v>
      </c>
      <c r="Z65" s="23">
        <v>44003</v>
      </c>
      <c r="AA65" s="24">
        <v>10</v>
      </c>
      <c r="AB65" s="22"/>
      <c r="AC65" s="25">
        <v>3</v>
      </c>
      <c r="AD65" s="26">
        <v>44002</v>
      </c>
      <c r="AE65" s="27">
        <v>10</v>
      </c>
      <c r="AF65" s="22"/>
      <c r="AG65" s="25">
        <v>1</v>
      </c>
      <c r="AH65" s="26">
        <v>44001</v>
      </c>
      <c r="AI65" s="27">
        <v>10</v>
      </c>
      <c r="AJ65" s="34"/>
      <c r="AK65" s="3">
        <v>1</v>
      </c>
      <c r="AL65" s="23">
        <v>44000</v>
      </c>
      <c r="AM65" s="24">
        <v>10</v>
      </c>
      <c r="AN65" s="34"/>
      <c r="AO65" s="3">
        <v>1</v>
      </c>
      <c r="AP65" s="23">
        <v>43999</v>
      </c>
      <c r="AQ65" s="24">
        <v>10</v>
      </c>
      <c r="AR65" s="34"/>
      <c r="AS65" s="3">
        <v>1</v>
      </c>
      <c r="AT65" s="23">
        <v>43998</v>
      </c>
      <c r="AU65" s="24">
        <v>10</v>
      </c>
      <c r="AV65" s="34"/>
      <c r="AW65" s="3"/>
      <c r="AX65" s="23"/>
      <c r="AY65" s="24"/>
      <c r="AZ65" s="34"/>
      <c r="BA65" s="3"/>
      <c r="BB65" s="23"/>
      <c r="BC65" s="27"/>
      <c r="BD65" s="22"/>
      <c r="BE65" s="3"/>
      <c r="BF65" s="23"/>
      <c r="BG65" s="20"/>
      <c r="BH65" s="22"/>
    </row>
    <row r="66" spans="1:60" ht="13.75" thickBot="1" x14ac:dyDescent="0.3">
      <c r="A66" s="37"/>
      <c r="B66" s="61"/>
      <c r="C66" s="19">
        <f t="shared" si="1"/>
        <v>1</v>
      </c>
      <c r="D66" s="19">
        <f t="shared" si="2"/>
        <v>1</v>
      </c>
      <c r="E66" s="20">
        <f>SUM(K66,O66,S66,W66,AA66,AE66,AI66,AM66,AQ66,AU66,AY66,BC66,BG66)</f>
        <v>60</v>
      </c>
      <c r="F66" s="20">
        <v>10</v>
      </c>
      <c r="G66" s="20"/>
      <c r="H66" s="22"/>
      <c r="I66" s="3">
        <v>6</v>
      </c>
      <c r="J66" s="23">
        <v>44007</v>
      </c>
      <c r="K66" s="27">
        <v>10</v>
      </c>
      <c r="L66" s="22"/>
      <c r="M66" s="3">
        <v>8</v>
      </c>
      <c r="N66" s="23">
        <v>44006</v>
      </c>
      <c r="O66" s="28">
        <v>10</v>
      </c>
      <c r="P66" s="22"/>
      <c r="Q66" s="3">
        <v>8</v>
      </c>
      <c r="R66" s="23">
        <v>44005</v>
      </c>
      <c r="S66" s="41">
        <v>0</v>
      </c>
      <c r="T66" s="22"/>
      <c r="U66" s="3">
        <v>8</v>
      </c>
      <c r="V66" s="23">
        <v>44004</v>
      </c>
      <c r="W66" s="29">
        <v>0</v>
      </c>
      <c r="X66" s="22"/>
      <c r="Y66" s="3">
        <v>8</v>
      </c>
      <c r="Z66" s="23">
        <v>44003</v>
      </c>
      <c r="AA66" s="29">
        <v>0</v>
      </c>
      <c r="AB66" s="22"/>
      <c r="AC66" s="25">
        <v>8</v>
      </c>
      <c r="AD66" s="26">
        <v>44002</v>
      </c>
      <c r="AE66" s="29">
        <v>0</v>
      </c>
      <c r="AF66" s="22"/>
      <c r="AG66" s="25">
        <v>8</v>
      </c>
      <c r="AH66" s="26">
        <v>44001</v>
      </c>
      <c r="AI66" s="27">
        <v>10</v>
      </c>
      <c r="AJ66" s="34"/>
      <c r="AK66" s="3">
        <v>8</v>
      </c>
      <c r="AL66" s="23">
        <v>44000</v>
      </c>
      <c r="AM66" s="24">
        <v>10</v>
      </c>
      <c r="AN66" s="34"/>
      <c r="AO66" s="3">
        <v>5</v>
      </c>
      <c r="AP66" s="23">
        <v>43999</v>
      </c>
      <c r="AQ66" s="24">
        <v>10</v>
      </c>
      <c r="AR66" s="34"/>
      <c r="AS66" s="3">
        <v>3</v>
      </c>
      <c r="AT66" s="23">
        <v>43998</v>
      </c>
      <c r="AU66" s="24">
        <v>10</v>
      </c>
      <c r="AV66" s="34"/>
      <c r="AW66" s="3"/>
      <c r="AX66" s="23"/>
      <c r="AY66" s="24"/>
      <c r="AZ66" s="34"/>
      <c r="BA66" s="3"/>
      <c r="BB66" s="23"/>
      <c r="BC66" s="27"/>
      <c r="BD66" s="34"/>
      <c r="BE66" s="3"/>
      <c r="BF66" s="23"/>
      <c r="BG66" s="20"/>
      <c r="BH66" s="22"/>
    </row>
    <row r="67" spans="1:60" s="8" customFormat="1" x14ac:dyDescent="0.25">
      <c r="A67" s="5">
        <v>44009</v>
      </c>
      <c r="B67" s="63">
        <v>0.375</v>
      </c>
      <c r="C67" s="6">
        <f t="shared" si="1"/>
        <v>1</v>
      </c>
      <c r="D67" s="6">
        <f t="shared" si="2"/>
        <v>1</v>
      </c>
      <c r="E67" s="7">
        <f t="shared" ref="E67:E80" si="7">SUM(K67,O67,S67,W67,AA67,AE67,AI67,AM67,AQ67,AU67,AY67,BC67,BG67)</f>
        <v>110</v>
      </c>
      <c r="F67" s="7">
        <v>10</v>
      </c>
      <c r="G67" s="7"/>
      <c r="H67" s="12"/>
      <c r="I67" s="9">
        <v>6</v>
      </c>
      <c r="J67" s="10">
        <v>44008</v>
      </c>
      <c r="K67" s="11">
        <v>10</v>
      </c>
      <c r="L67" s="12"/>
      <c r="M67" s="9">
        <v>8</v>
      </c>
      <c r="N67" s="10">
        <v>44007</v>
      </c>
      <c r="O67" s="59">
        <v>10</v>
      </c>
      <c r="P67" s="12"/>
      <c r="Q67" s="9">
        <v>8</v>
      </c>
      <c r="R67" s="10">
        <v>44006</v>
      </c>
      <c r="S67" s="7">
        <v>10</v>
      </c>
      <c r="T67" s="12"/>
      <c r="U67" s="9">
        <v>8</v>
      </c>
      <c r="V67" s="10">
        <v>44005</v>
      </c>
      <c r="W67" s="11">
        <v>10</v>
      </c>
      <c r="X67" s="12"/>
      <c r="Y67" s="9">
        <v>5</v>
      </c>
      <c r="Z67" s="10">
        <v>44004</v>
      </c>
      <c r="AA67" s="13">
        <v>10</v>
      </c>
      <c r="AB67" s="12"/>
      <c r="AC67" s="14">
        <v>3</v>
      </c>
      <c r="AD67" s="15">
        <v>44003</v>
      </c>
      <c r="AE67" s="11">
        <v>10</v>
      </c>
      <c r="AF67" s="12"/>
      <c r="AG67" s="14">
        <v>1</v>
      </c>
      <c r="AH67" s="15">
        <v>44002</v>
      </c>
      <c r="AI67" s="11">
        <v>10</v>
      </c>
      <c r="AJ67" s="16"/>
      <c r="AK67" s="9">
        <v>1</v>
      </c>
      <c r="AL67" s="10">
        <v>44001</v>
      </c>
      <c r="AM67" s="13">
        <v>10</v>
      </c>
      <c r="AN67" s="16"/>
      <c r="AO67" s="9">
        <v>1</v>
      </c>
      <c r="AP67" s="10">
        <v>44000</v>
      </c>
      <c r="AQ67" s="13">
        <v>10</v>
      </c>
      <c r="AR67" s="16"/>
      <c r="AS67" s="9">
        <v>1</v>
      </c>
      <c r="AT67" s="10">
        <v>43999</v>
      </c>
      <c r="AU67" s="13">
        <v>10</v>
      </c>
      <c r="AV67" s="16"/>
      <c r="AW67" s="9">
        <v>1</v>
      </c>
      <c r="AX67" s="10">
        <v>43998</v>
      </c>
      <c r="AY67" s="13">
        <v>10</v>
      </c>
      <c r="AZ67" s="16"/>
      <c r="BA67" s="9"/>
      <c r="BB67" s="10"/>
      <c r="BC67" s="11"/>
      <c r="BD67" s="16"/>
      <c r="BE67" s="9"/>
      <c r="BF67" s="10"/>
      <c r="BG67" s="7"/>
      <c r="BH67" s="12"/>
    </row>
    <row r="68" spans="1:60" x14ac:dyDescent="0.25">
      <c r="A68" s="37"/>
      <c r="B68" s="61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0"/>
      <c r="H68" s="22"/>
      <c r="I68" s="3">
        <v>6</v>
      </c>
      <c r="J68" s="23">
        <v>44008</v>
      </c>
      <c r="K68" s="27">
        <v>10</v>
      </c>
      <c r="L68" s="22"/>
      <c r="M68" s="3">
        <v>8</v>
      </c>
      <c r="N68" s="23">
        <v>44007</v>
      </c>
      <c r="O68" s="28">
        <v>10</v>
      </c>
      <c r="P68" s="22"/>
      <c r="Q68" s="3">
        <v>8</v>
      </c>
      <c r="R68" s="23">
        <v>44006</v>
      </c>
      <c r="S68" s="20">
        <v>10</v>
      </c>
      <c r="T68" s="22"/>
      <c r="U68" s="3">
        <v>8</v>
      </c>
      <c r="V68" s="23">
        <v>44005</v>
      </c>
      <c r="W68" s="27">
        <v>10</v>
      </c>
      <c r="X68" s="22"/>
      <c r="Y68" s="3">
        <v>5</v>
      </c>
      <c r="Z68" s="23">
        <v>44004</v>
      </c>
      <c r="AA68" s="24">
        <v>10</v>
      </c>
      <c r="AB68" s="22"/>
      <c r="AC68" s="25">
        <v>3</v>
      </c>
      <c r="AD68" s="26">
        <v>44003</v>
      </c>
      <c r="AE68" s="27">
        <v>10</v>
      </c>
      <c r="AF68" s="22"/>
      <c r="AG68" s="25">
        <v>1</v>
      </c>
      <c r="AH68" s="26">
        <v>44002</v>
      </c>
      <c r="AI68" s="27">
        <v>10</v>
      </c>
      <c r="AJ68" s="34"/>
      <c r="AK68" s="3">
        <v>1</v>
      </c>
      <c r="AL68" s="23">
        <v>44001</v>
      </c>
      <c r="AM68" s="24">
        <v>10</v>
      </c>
      <c r="AN68" s="34"/>
      <c r="AO68" s="3">
        <v>1</v>
      </c>
      <c r="AP68" s="23">
        <v>44000</v>
      </c>
      <c r="AQ68" s="24">
        <v>10</v>
      </c>
      <c r="AR68" s="34"/>
      <c r="AS68" s="3">
        <v>1</v>
      </c>
      <c r="AT68" s="23">
        <v>43999</v>
      </c>
      <c r="AU68" s="24">
        <v>10</v>
      </c>
      <c r="AV68" s="34"/>
      <c r="AW68" s="3">
        <v>1</v>
      </c>
      <c r="AX68" s="23">
        <v>43998</v>
      </c>
      <c r="AY68" s="24">
        <v>10</v>
      </c>
      <c r="AZ68" s="34"/>
      <c r="BA68" s="3"/>
      <c r="BB68" s="23"/>
      <c r="BC68" s="27"/>
      <c r="BD68" s="34"/>
      <c r="BE68" s="3"/>
      <c r="BF68" s="23"/>
      <c r="BG68" s="20"/>
      <c r="BH68" s="22"/>
    </row>
    <row r="69" spans="1:60" x14ac:dyDescent="0.25">
      <c r="A69" s="37"/>
      <c r="B69" s="44"/>
      <c r="C69" s="19">
        <f t="shared" ref="C69:C132" si="8">ABS(K69/F69)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0"/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8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6">
        <v>44003</v>
      </c>
      <c r="AE69" s="27">
        <v>10</v>
      </c>
      <c r="AF69" s="22"/>
      <c r="AG69" s="25"/>
      <c r="AH69" s="26"/>
      <c r="AI69" s="27"/>
      <c r="AJ69" s="34"/>
      <c r="AK69" s="3"/>
      <c r="AL69" s="23"/>
      <c r="AM69" s="24"/>
      <c r="AN69" s="34"/>
      <c r="AO69" s="3"/>
      <c r="AP69" s="23"/>
      <c r="AQ69" s="24"/>
      <c r="AR69" s="34"/>
      <c r="AS69" s="3"/>
      <c r="AT69" s="23"/>
      <c r="AU69" s="24"/>
      <c r="AV69" s="34"/>
      <c r="AW69" s="3"/>
      <c r="AX69" s="23"/>
      <c r="AY69" s="24"/>
      <c r="AZ69" s="34"/>
      <c r="BA69" s="3"/>
      <c r="BB69" s="23"/>
      <c r="BC69" s="27"/>
      <c r="BD69" s="22"/>
      <c r="BE69" s="3"/>
      <c r="BF69" s="23"/>
      <c r="BG69" s="20"/>
      <c r="BH69" s="22"/>
    </row>
    <row r="70" spans="1:60" x14ac:dyDescent="0.25">
      <c r="A70" s="37"/>
      <c r="B70" s="2"/>
      <c r="C70" s="19">
        <f t="shared" si="8"/>
        <v>1</v>
      </c>
      <c r="D70" s="19">
        <f t="shared" si="9"/>
        <v>1</v>
      </c>
      <c r="E70" s="20">
        <f t="shared" si="7"/>
        <v>20</v>
      </c>
      <c r="F70" s="20">
        <v>-10</v>
      </c>
      <c r="G70" s="20"/>
      <c r="H70" s="22"/>
      <c r="I70" s="3">
        <v>6</v>
      </c>
      <c r="J70" s="23">
        <v>43998</v>
      </c>
      <c r="K70" s="27">
        <v>10</v>
      </c>
      <c r="L70" s="22"/>
      <c r="M70" s="3">
        <v>7</v>
      </c>
      <c r="N70" s="23">
        <v>43999</v>
      </c>
      <c r="O70" s="29">
        <v>0</v>
      </c>
      <c r="P70" s="22"/>
      <c r="Q70" s="3">
        <v>7</v>
      </c>
      <c r="R70" s="23">
        <v>44000</v>
      </c>
      <c r="S70" s="29">
        <v>0</v>
      </c>
      <c r="T70" s="22"/>
      <c r="U70" s="3">
        <v>7</v>
      </c>
      <c r="V70" s="23">
        <v>44001</v>
      </c>
      <c r="W70" s="29">
        <v>0</v>
      </c>
      <c r="X70" s="22"/>
      <c r="Y70" s="3">
        <v>7</v>
      </c>
      <c r="Z70" s="23">
        <v>44002</v>
      </c>
      <c r="AA70" s="29">
        <v>0</v>
      </c>
      <c r="AB70" s="22"/>
      <c r="AC70" s="3">
        <v>7</v>
      </c>
      <c r="AD70" s="23">
        <v>44003</v>
      </c>
      <c r="AE70" s="29">
        <v>0</v>
      </c>
      <c r="AF70" s="22"/>
      <c r="AG70" s="3">
        <v>7</v>
      </c>
      <c r="AH70" s="23">
        <v>44004</v>
      </c>
      <c r="AI70" s="29">
        <v>0</v>
      </c>
      <c r="AJ70" s="22"/>
      <c r="AK70" s="3">
        <v>7</v>
      </c>
      <c r="AL70" s="23">
        <v>44005</v>
      </c>
      <c r="AM70" s="29">
        <v>0</v>
      </c>
      <c r="AN70" s="22"/>
      <c r="AO70" s="3">
        <v>7</v>
      </c>
      <c r="AP70" s="23">
        <v>44006</v>
      </c>
      <c r="AQ70" s="29">
        <v>0</v>
      </c>
      <c r="AR70" s="22"/>
      <c r="AS70" s="3">
        <v>7</v>
      </c>
      <c r="AT70" s="23">
        <v>44007</v>
      </c>
      <c r="AU70" s="20">
        <v>10</v>
      </c>
      <c r="AV70" s="22"/>
      <c r="AW70" s="3"/>
      <c r="AX70" s="23"/>
      <c r="AY70" s="28"/>
      <c r="AZ70" s="22"/>
      <c r="BA70" s="3"/>
      <c r="BB70" s="23"/>
      <c r="BC70" s="20"/>
      <c r="BD70" s="22"/>
      <c r="BE70" s="3"/>
      <c r="BF70" s="23"/>
      <c r="BG70" s="20"/>
      <c r="BH70" s="22"/>
    </row>
    <row r="71" spans="1:60" x14ac:dyDescent="0.25">
      <c r="A71" s="37">
        <v>44009</v>
      </c>
      <c r="B71" s="61">
        <v>0.45833333333333331</v>
      </c>
      <c r="C71" s="19">
        <f t="shared" si="8"/>
        <v>1</v>
      </c>
      <c r="D71" s="19">
        <f t="shared" si="9"/>
        <v>1</v>
      </c>
      <c r="E71" s="20">
        <f t="shared" si="7"/>
        <v>100</v>
      </c>
      <c r="F71" s="20">
        <v>10</v>
      </c>
      <c r="G71" s="20"/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8">
        <v>10</v>
      </c>
      <c r="P71" s="22"/>
      <c r="Q71" s="3">
        <v>8</v>
      </c>
      <c r="R71" s="23">
        <v>44006</v>
      </c>
      <c r="S71" s="20">
        <v>10</v>
      </c>
      <c r="T71" s="22"/>
      <c r="U71" s="3">
        <v>8</v>
      </c>
      <c r="V71" s="23">
        <v>44005</v>
      </c>
      <c r="W71" s="27">
        <v>10</v>
      </c>
      <c r="X71" s="22"/>
      <c r="Y71" s="3">
        <v>5</v>
      </c>
      <c r="Z71" s="23">
        <v>44004</v>
      </c>
      <c r="AA71" s="24">
        <v>10</v>
      </c>
      <c r="AB71" s="22"/>
      <c r="AC71" s="25">
        <v>3</v>
      </c>
      <c r="AD71" s="26">
        <v>44003</v>
      </c>
      <c r="AE71" s="27">
        <v>10</v>
      </c>
      <c r="AF71" s="22"/>
      <c r="AG71" s="25">
        <v>1</v>
      </c>
      <c r="AH71" s="26">
        <v>44002</v>
      </c>
      <c r="AI71" s="27">
        <v>10</v>
      </c>
      <c r="AJ71" s="34"/>
      <c r="AK71" s="3">
        <v>1</v>
      </c>
      <c r="AL71" s="23">
        <v>44001</v>
      </c>
      <c r="AM71" s="24">
        <v>10</v>
      </c>
      <c r="AN71" s="34"/>
      <c r="AO71" s="3">
        <v>1</v>
      </c>
      <c r="AP71" s="23">
        <v>44000</v>
      </c>
      <c r="AQ71" s="24">
        <v>10</v>
      </c>
      <c r="AR71" s="34"/>
      <c r="AS71" s="3">
        <v>1</v>
      </c>
      <c r="AT71" s="23">
        <v>43999</v>
      </c>
      <c r="AU71" s="24">
        <v>10</v>
      </c>
      <c r="AV71" s="34"/>
      <c r="AW71" s="3"/>
      <c r="AX71" s="23"/>
      <c r="AY71" s="24"/>
      <c r="AZ71" s="34"/>
      <c r="BA71" s="3"/>
      <c r="BB71" s="23"/>
      <c r="BC71" s="27"/>
      <c r="BD71" s="34"/>
      <c r="BE71" s="3"/>
      <c r="BF71" s="23"/>
      <c r="BG71" s="20"/>
      <c r="BH71" s="22"/>
    </row>
    <row r="72" spans="1:60" x14ac:dyDescent="0.25">
      <c r="A72" s="37"/>
      <c r="B72" s="2"/>
      <c r="C72" s="19">
        <f t="shared" si="8"/>
        <v>1</v>
      </c>
      <c r="D72" s="19">
        <f t="shared" si="9"/>
        <v>1</v>
      </c>
      <c r="E72" s="20">
        <f t="shared" si="7"/>
        <v>110</v>
      </c>
      <c r="F72" s="20">
        <v>-10</v>
      </c>
      <c r="G72" s="20"/>
      <c r="H72" s="22"/>
      <c r="I72" s="3">
        <v>6</v>
      </c>
      <c r="J72" s="23">
        <v>43998</v>
      </c>
      <c r="K72" s="27">
        <v>10</v>
      </c>
      <c r="L72" s="22"/>
      <c r="M72" s="3">
        <v>7</v>
      </c>
      <c r="N72" s="23">
        <v>43999</v>
      </c>
      <c r="O72" s="24">
        <v>10</v>
      </c>
      <c r="P72" s="22"/>
      <c r="Q72" s="3">
        <v>8</v>
      </c>
      <c r="R72" s="23">
        <v>44000</v>
      </c>
      <c r="S72" s="24">
        <v>10</v>
      </c>
      <c r="T72" s="22"/>
      <c r="U72" s="3">
        <v>7</v>
      </c>
      <c r="V72" s="23">
        <v>44001</v>
      </c>
      <c r="W72" s="24">
        <v>10</v>
      </c>
      <c r="X72" s="22"/>
      <c r="Y72" s="3">
        <v>5</v>
      </c>
      <c r="Z72" s="23">
        <v>44002</v>
      </c>
      <c r="AA72" s="24">
        <v>10</v>
      </c>
      <c r="AB72" s="22"/>
      <c r="AC72" s="3">
        <v>3</v>
      </c>
      <c r="AD72" s="23">
        <v>44003</v>
      </c>
      <c r="AE72" s="24">
        <v>10</v>
      </c>
      <c r="AF72" s="22"/>
      <c r="AG72" s="3">
        <v>2</v>
      </c>
      <c r="AH72" s="23">
        <v>44004</v>
      </c>
      <c r="AI72" s="24">
        <v>10</v>
      </c>
      <c r="AJ72" s="22"/>
      <c r="AK72" s="3">
        <v>1</v>
      </c>
      <c r="AL72" s="23">
        <v>44005</v>
      </c>
      <c r="AM72" s="24">
        <v>10</v>
      </c>
      <c r="AN72" s="22"/>
      <c r="AO72" s="3">
        <v>7</v>
      </c>
      <c r="AP72" s="23">
        <v>44006</v>
      </c>
      <c r="AQ72" s="24">
        <v>10</v>
      </c>
      <c r="AR72" s="22"/>
      <c r="AS72" s="3">
        <v>1</v>
      </c>
      <c r="AT72" s="23">
        <v>44007</v>
      </c>
      <c r="AU72" s="20">
        <v>10</v>
      </c>
      <c r="AV72" s="22"/>
      <c r="AW72" s="3">
        <v>8</v>
      </c>
      <c r="AX72" s="23">
        <v>44008</v>
      </c>
      <c r="AY72" s="28">
        <v>10</v>
      </c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37">
        <v>44009</v>
      </c>
      <c r="B73" s="61">
        <v>0.54166666666666663</v>
      </c>
      <c r="C73" s="19">
        <f t="shared" si="8"/>
        <v>2</v>
      </c>
      <c r="D73" s="19">
        <f t="shared" si="9"/>
        <v>2</v>
      </c>
      <c r="E73" s="20">
        <f t="shared" si="7"/>
        <v>220</v>
      </c>
      <c r="F73" s="20">
        <v>10</v>
      </c>
      <c r="G73" s="20"/>
      <c r="H73" s="22"/>
      <c r="I73" s="3">
        <v>6</v>
      </c>
      <c r="J73" s="23">
        <v>44008</v>
      </c>
      <c r="K73" s="27">
        <v>20</v>
      </c>
      <c r="L73" s="22"/>
      <c r="M73" s="3">
        <v>8</v>
      </c>
      <c r="N73" s="23">
        <v>44007</v>
      </c>
      <c r="O73" s="28">
        <v>20</v>
      </c>
      <c r="P73" s="22"/>
      <c r="Q73" s="3">
        <v>8</v>
      </c>
      <c r="R73" s="23">
        <v>44006</v>
      </c>
      <c r="S73" s="20">
        <v>20</v>
      </c>
      <c r="T73" s="22"/>
      <c r="U73" s="3">
        <v>8</v>
      </c>
      <c r="V73" s="23">
        <v>44005</v>
      </c>
      <c r="W73" s="27">
        <v>20</v>
      </c>
      <c r="X73" s="22"/>
      <c r="Y73" s="3">
        <v>5</v>
      </c>
      <c r="Z73" s="23">
        <v>44004</v>
      </c>
      <c r="AA73" s="24">
        <v>20</v>
      </c>
      <c r="AB73" s="22"/>
      <c r="AC73" s="25">
        <v>3</v>
      </c>
      <c r="AD73" s="26">
        <v>44003</v>
      </c>
      <c r="AE73" s="27">
        <v>20</v>
      </c>
      <c r="AF73" s="22"/>
      <c r="AG73" s="25">
        <v>1</v>
      </c>
      <c r="AH73" s="26">
        <v>44002</v>
      </c>
      <c r="AI73" s="27">
        <v>20</v>
      </c>
      <c r="AJ73" s="34"/>
      <c r="AK73" s="3">
        <v>1</v>
      </c>
      <c r="AL73" s="23">
        <v>44001</v>
      </c>
      <c r="AM73" s="24">
        <v>20</v>
      </c>
      <c r="AN73" s="34"/>
      <c r="AO73" s="3">
        <v>1</v>
      </c>
      <c r="AP73" s="23">
        <v>44000</v>
      </c>
      <c r="AQ73" s="24">
        <v>20</v>
      </c>
      <c r="AR73" s="34"/>
      <c r="AS73" s="3">
        <v>1</v>
      </c>
      <c r="AT73" s="23">
        <v>43999</v>
      </c>
      <c r="AU73" s="24">
        <v>20</v>
      </c>
      <c r="AV73" s="34"/>
      <c r="AW73" s="3">
        <v>1</v>
      </c>
      <c r="AX73" s="23">
        <v>43998</v>
      </c>
      <c r="AY73" s="24">
        <v>20</v>
      </c>
      <c r="AZ73" s="34"/>
      <c r="BA73" s="3"/>
      <c r="BB73" s="23"/>
      <c r="BC73" s="27"/>
      <c r="BD73" s="34"/>
      <c r="BE73" s="3"/>
      <c r="BF73" s="23"/>
      <c r="BG73" s="20"/>
      <c r="BH73" s="22"/>
    </row>
    <row r="74" spans="1:60" x14ac:dyDescent="0.25">
      <c r="A74" s="37"/>
      <c r="B74" s="61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0"/>
      <c r="H74" s="22"/>
      <c r="I74" s="3">
        <v>6</v>
      </c>
      <c r="J74" s="23">
        <v>44008</v>
      </c>
      <c r="K74" s="27">
        <v>10</v>
      </c>
      <c r="L74" s="22"/>
      <c r="M74" s="3">
        <v>8</v>
      </c>
      <c r="N74" s="23">
        <v>44007</v>
      </c>
      <c r="O74" s="28">
        <v>10</v>
      </c>
      <c r="P74" s="22"/>
      <c r="Q74" s="3">
        <v>8</v>
      </c>
      <c r="R74" s="23">
        <v>44006</v>
      </c>
      <c r="S74" s="20">
        <v>10</v>
      </c>
      <c r="T74" s="22"/>
      <c r="U74" s="3">
        <v>8</v>
      </c>
      <c r="V74" s="23">
        <v>44005</v>
      </c>
      <c r="W74" s="27">
        <v>10</v>
      </c>
      <c r="X74" s="22"/>
      <c r="Y74" s="3">
        <v>5</v>
      </c>
      <c r="Z74" s="23">
        <v>44004</v>
      </c>
      <c r="AA74" s="24">
        <v>10</v>
      </c>
      <c r="AB74" s="22"/>
      <c r="AC74" s="25">
        <v>3</v>
      </c>
      <c r="AD74" s="26">
        <v>44003</v>
      </c>
      <c r="AE74" s="27">
        <v>10</v>
      </c>
      <c r="AF74" s="22"/>
      <c r="AG74" s="25">
        <v>1</v>
      </c>
      <c r="AH74" s="26">
        <v>44002</v>
      </c>
      <c r="AI74" s="27">
        <v>10</v>
      </c>
      <c r="AJ74" s="34"/>
      <c r="AK74" s="3">
        <v>1</v>
      </c>
      <c r="AL74" s="23">
        <v>44001</v>
      </c>
      <c r="AM74" s="24">
        <v>10</v>
      </c>
      <c r="AN74" s="34"/>
      <c r="AO74" s="3">
        <v>1</v>
      </c>
      <c r="AP74" s="23">
        <v>44000</v>
      </c>
      <c r="AQ74" s="24">
        <v>10</v>
      </c>
      <c r="AR74" s="34"/>
      <c r="AS74" s="3">
        <v>1</v>
      </c>
      <c r="AT74" s="23">
        <v>43999</v>
      </c>
      <c r="AU74" s="24">
        <v>10</v>
      </c>
      <c r="AV74" s="34"/>
      <c r="AW74" s="3"/>
      <c r="AX74" s="23"/>
      <c r="AY74" s="24"/>
      <c r="AZ74" s="34"/>
      <c r="BA74" s="3"/>
      <c r="BB74" s="23"/>
      <c r="BC74" s="27"/>
      <c r="BD74" s="34"/>
      <c r="BE74" s="3"/>
      <c r="BF74" s="23"/>
      <c r="BG74" s="20"/>
      <c r="BH74" s="22"/>
    </row>
    <row r="75" spans="1:60" x14ac:dyDescent="0.25">
      <c r="A75" s="37">
        <v>44009</v>
      </c>
      <c r="B75" s="61">
        <v>0.70833333333333337</v>
      </c>
      <c r="C75" s="19">
        <f t="shared" si="8"/>
        <v>1</v>
      </c>
      <c r="D75" s="19">
        <f t="shared" si="9"/>
        <v>1</v>
      </c>
      <c r="E75" s="20">
        <f>SUM(K75,O75,S75,W75,AA75,AE75,AI75,AM75,AQ75,AU75,AY75,BC75,BG75)</f>
        <v>100</v>
      </c>
      <c r="F75" s="20">
        <v>-10</v>
      </c>
      <c r="G75" s="20"/>
      <c r="H75" s="22"/>
      <c r="I75" s="3">
        <v>6</v>
      </c>
      <c r="J75" s="23">
        <v>43999</v>
      </c>
      <c r="K75" s="27">
        <v>10</v>
      </c>
      <c r="L75" s="22"/>
      <c r="M75" s="3">
        <v>7</v>
      </c>
      <c r="N75" s="23">
        <v>44000</v>
      </c>
      <c r="O75" s="20">
        <v>10</v>
      </c>
      <c r="P75" s="22"/>
      <c r="Q75" s="3">
        <v>8</v>
      </c>
      <c r="R75" s="23">
        <v>44001</v>
      </c>
      <c r="S75" s="28">
        <v>10</v>
      </c>
      <c r="T75" s="22"/>
      <c r="U75" s="3">
        <v>7</v>
      </c>
      <c r="V75" s="23">
        <v>44002</v>
      </c>
      <c r="W75" s="24">
        <v>10</v>
      </c>
      <c r="X75" s="22"/>
      <c r="Y75" s="3">
        <v>5</v>
      </c>
      <c r="Z75" s="23">
        <v>44003</v>
      </c>
      <c r="AA75" s="24">
        <v>10</v>
      </c>
      <c r="AB75" s="22"/>
      <c r="AC75" s="3">
        <v>3</v>
      </c>
      <c r="AD75" s="23">
        <v>44004</v>
      </c>
      <c r="AE75" s="27">
        <v>10</v>
      </c>
      <c r="AF75" s="22"/>
      <c r="AG75" s="3">
        <v>2</v>
      </c>
      <c r="AH75" s="23">
        <v>44005</v>
      </c>
      <c r="AI75" s="27">
        <v>10</v>
      </c>
      <c r="AJ75" s="22"/>
      <c r="AK75" s="3">
        <v>1</v>
      </c>
      <c r="AL75" s="23">
        <v>44006</v>
      </c>
      <c r="AM75" s="27">
        <v>10</v>
      </c>
      <c r="AN75" s="22"/>
      <c r="AO75" s="3">
        <v>1</v>
      </c>
      <c r="AP75" s="23">
        <v>44007</v>
      </c>
      <c r="AQ75" s="20">
        <v>10</v>
      </c>
      <c r="AR75" s="22"/>
      <c r="AS75" s="3">
        <v>1</v>
      </c>
      <c r="AT75" s="23">
        <v>44008</v>
      </c>
      <c r="AU75" s="20">
        <v>10</v>
      </c>
      <c r="AV75" s="22"/>
      <c r="AW75" s="3"/>
      <c r="AX75" s="23"/>
      <c r="AY75" s="28"/>
      <c r="AZ75" s="22"/>
      <c r="BA75" s="3"/>
      <c r="BB75" s="23"/>
      <c r="BC75" s="20"/>
      <c r="BD75" s="22"/>
      <c r="BE75" s="3"/>
      <c r="BF75" s="23"/>
      <c r="BG75" s="20"/>
      <c r="BH75" s="22"/>
    </row>
    <row r="76" spans="1:60" x14ac:dyDescent="0.25">
      <c r="A76" s="37"/>
      <c r="B76" s="2"/>
      <c r="C76" s="19">
        <f t="shared" si="8"/>
        <v>1</v>
      </c>
      <c r="D76" s="19">
        <f t="shared" si="9"/>
        <v>1</v>
      </c>
      <c r="E76" s="20">
        <f>SUM(K76,O76,S76,W76,AA76,AE76,AI76,AM76,AQ76,AU76,AY76,BC76,BG76)</f>
        <v>80</v>
      </c>
      <c r="F76" s="20">
        <v>-10</v>
      </c>
      <c r="G76" s="20"/>
      <c r="H76" s="22"/>
      <c r="I76" s="3">
        <v>6</v>
      </c>
      <c r="J76" s="23">
        <v>44001</v>
      </c>
      <c r="K76" s="27">
        <v>10</v>
      </c>
      <c r="L76" s="22"/>
      <c r="M76" s="3">
        <v>8</v>
      </c>
      <c r="N76" s="23">
        <v>44002</v>
      </c>
      <c r="O76" s="20">
        <v>10</v>
      </c>
      <c r="P76" s="22"/>
      <c r="Q76" s="3">
        <v>8</v>
      </c>
      <c r="R76" s="23">
        <v>44003</v>
      </c>
      <c r="S76" s="28">
        <v>10</v>
      </c>
      <c r="T76" s="22"/>
      <c r="U76" s="3">
        <v>8</v>
      </c>
      <c r="V76" s="23">
        <v>44004</v>
      </c>
      <c r="W76" s="24">
        <v>10</v>
      </c>
      <c r="X76" s="22"/>
      <c r="Y76" s="3">
        <v>5</v>
      </c>
      <c r="Z76" s="23">
        <v>44005</v>
      </c>
      <c r="AA76" s="24">
        <v>10</v>
      </c>
      <c r="AB76" s="22"/>
      <c r="AC76" s="3">
        <v>3</v>
      </c>
      <c r="AD76" s="23">
        <v>44006</v>
      </c>
      <c r="AE76" s="27">
        <v>10</v>
      </c>
      <c r="AF76" s="22"/>
      <c r="AG76" s="3">
        <v>1</v>
      </c>
      <c r="AH76" s="23">
        <v>44007</v>
      </c>
      <c r="AI76" s="27">
        <v>10</v>
      </c>
      <c r="AJ76" s="22"/>
      <c r="AK76" s="3">
        <v>1</v>
      </c>
      <c r="AL76" s="23">
        <v>44008</v>
      </c>
      <c r="AM76" s="27">
        <v>10</v>
      </c>
      <c r="AN76" s="22"/>
      <c r="AO76" s="3"/>
      <c r="AP76" s="23"/>
      <c r="AQ76" s="20"/>
      <c r="AR76" s="22"/>
      <c r="AS76" s="3"/>
      <c r="AT76" s="23"/>
      <c r="AU76" s="20"/>
      <c r="AV76" s="22"/>
      <c r="AW76" s="3"/>
      <c r="AX76" s="23"/>
      <c r="AY76" s="28"/>
      <c r="AZ76" s="22"/>
      <c r="BA76" s="3"/>
      <c r="BB76" s="23"/>
      <c r="BC76" s="20"/>
      <c r="BD76" s="22"/>
      <c r="BE76" s="3"/>
      <c r="BF76" s="23"/>
      <c r="BG76" s="20"/>
      <c r="BH76" s="22"/>
    </row>
    <row r="77" spans="1:60" x14ac:dyDescent="0.25">
      <c r="A77" s="37"/>
      <c r="B77" s="61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0"/>
      <c r="H77" s="22"/>
      <c r="I77" s="3">
        <v>6</v>
      </c>
      <c r="J77" s="23">
        <v>44008</v>
      </c>
      <c r="K77" s="27">
        <v>10</v>
      </c>
      <c r="L77" s="22"/>
      <c r="M77" s="3">
        <v>8</v>
      </c>
      <c r="N77" s="23">
        <v>44007</v>
      </c>
      <c r="O77" s="28">
        <v>10</v>
      </c>
      <c r="P77" s="22"/>
      <c r="Q77" s="3">
        <v>8</v>
      </c>
      <c r="R77" s="23">
        <v>44006</v>
      </c>
      <c r="S77" s="20">
        <v>10</v>
      </c>
      <c r="T77" s="22"/>
      <c r="U77" s="3">
        <v>8</v>
      </c>
      <c r="V77" s="23">
        <v>44005</v>
      </c>
      <c r="W77" s="27">
        <v>10</v>
      </c>
      <c r="X77" s="22"/>
      <c r="Y77" s="3">
        <v>5</v>
      </c>
      <c r="Z77" s="23">
        <v>44004</v>
      </c>
      <c r="AA77" s="24">
        <v>10</v>
      </c>
      <c r="AB77" s="22"/>
      <c r="AC77" s="25">
        <v>3</v>
      </c>
      <c r="AD77" s="26">
        <v>44003</v>
      </c>
      <c r="AE77" s="29">
        <v>0</v>
      </c>
      <c r="AF77" s="22"/>
      <c r="AG77" s="25">
        <v>3</v>
      </c>
      <c r="AH77" s="26">
        <v>44002</v>
      </c>
      <c r="AI77" s="29">
        <v>0</v>
      </c>
      <c r="AJ77" s="34"/>
      <c r="AK77" s="3">
        <v>3</v>
      </c>
      <c r="AL77" s="23">
        <v>44001</v>
      </c>
      <c r="AM77" s="24">
        <v>10</v>
      </c>
      <c r="AN77" s="34"/>
      <c r="AO77" s="3">
        <v>1</v>
      </c>
      <c r="AP77" s="23">
        <v>44000</v>
      </c>
      <c r="AQ77" s="29">
        <v>0</v>
      </c>
      <c r="AR77" s="34"/>
      <c r="AS77" s="3">
        <v>1</v>
      </c>
      <c r="AT77" s="23">
        <v>43999</v>
      </c>
      <c r="AU77" s="24">
        <v>10</v>
      </c>
      <c r="AV77" s="34"/>
      <c r="AW77" s="3">
        <v>1</v>
      </c>
      <c r="AX77" s="23">
        <v>43998</v>
      </c>
      <c r="AY77" s="24">
        <v>10</v>
      </c>
      <c r="AZ77" s="34"/>
      <c r="BA77" s="3"/>
      <c r="BB77" s="23"/>
      <c r="BC77" s="27"/>
      <c r="BD77" s="34"/>
      <c r="BE77" s="3"/>
      <c r="BF77" s="23"/>
      <c r="BG77" s="20"/>
      <c r="BH77" s="22"/>
    </row>
    <row r="78" spans="1:60" x14ac:dyDescent="0.25">
      <c r="A78" s="37"/>
      <c r="B78" s="61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0"/>
      <c r="H78" s="22"/>
      <c r="I78" s="3">
        <v>6</v>
      </c>
      <c r="J78" s="23">
        <v>44008</v>
      </c>
      <c r="K78" s="27">
        <v>10</v>
      </c>
      <c r="L78" s="22"/>
      <c r="M78" s="3">
        <v>8</v>
      </c>
      <c r="N78" s="23">
        <v>44007</v>
      </c>
      <c r="O78" s="28">
        <v>10</v>
      </c>
      <c r="P78" s="22"/>
      <c r="Q78" s="3"/>
      <c r="R78" s="23"/>
      <c r="S78" s="20"/>
      <c r="T78" s="22"/>
      <c r="U78" s="3"/>
      <c r="V78" s="23"/>
      <c r="W78" s="27"/>
      <c r="X78" s="22"/>
      <c r="Y78" s="3"/>
      <c r="Z78" s="23"/>
      <c r="AA78" s="24"/>
      <c r="AB78" s="22"/>
      <c r="AC78" s="25"/>
      <c r="AD78" s="26"/>
      <c r="AE78" s="27"/>
      <c r="AF78" s="22"/>
      <c r="AG78" s="25"/>
      <c r="AH78" s="26"/>
      <c r="AI78" s="27"/>
      <c r="AJ78" s="34"/>
      <c r="AK78" s="3"/>
      <c r="AL78" s="23"/>
      <c r="AM78" s="24"/>
      <c r="AN78" s="34"/>
      <c r="AO78" s="3"/>
      <c r="AP78" s="23"/>
      <c r="AQ78" s="24"/>
      <c r="AR78" s="34"/>
      <c r="AS78" s="3"/>
      <c r="AT78" s="23"/>
      <c r="AU78" s="24"/>
      <c r="AV78" s="34"/>
      <c r="AW78" s="3"/>
      <c r="AX78" s="23"/>
      <c r="AY78" s="24"/>
      <c r="AZ78" s="34"/>
      <c r="BA78" s="3"/>
      <c r="BB78" s="23"/>
      <c r="BC78" s="27"/>
      <c r="BD78" s="34"/>
      <c r="BE78" s="3"/>
      <c r="BF78" s="23"/>
      <c r="BG78" s="20"/>
      <c r="BH78" s="22"/>
    </row>
    <row r="79" spans="1:60" x14ac:dyDescent="0.25">
      <c r="A79" s="37">
        <v>44009</v>
      </c>
      <c r="B79" s="61">
        <v>0.875</v>
      </c>
      <c r="C79" s="19">
        <f t="shared" si="8"/>
        <v>1</v>
      </c>
      <c r="D79" s="19">
        <f t="shared" si="9"/>
        <v>1</v>
      </c>
      <c r="E79" s="20">
        <f t="shared" si="7"/>
        <v>110</v>
      </c>
      <c r="F79" s="20">
        <v>10</v>
      </c>
      <c r="G79" s="20"/>
      <c r="H79" s="22"/>
      <c r="I79" s="3">
        <v>6</v>
      </c>
      <c r="J79" s="23">
        <v>44008</v>
      </c>
      <c r="K79" s="27">
        <v>10</v>
      </c>
      <c r="L79" s="22"/>
      <c r="M79" s="3">
        <v>8</v>
      </c>
      <c r="N79" s="23">
        <v>44007</v>
      </c>
      <c r="O79" s="28">
        <v>10</v>
      </c>
      <c r="P79" s="22"/>
      <c r="Q79" s="3">
        <v>8</v>
      </c>
      <c r="R79" s="23">
        <v>44006</v>
      </c>
      <c r="S79" s="20">
        <v>10</v>
      </c>
      <c r="T79" s="22"/>
      <c r="U79" s="3">
        <v>8</v>
      </c>
      <c r="V79" s="23">
        <v>44005</v>
      </c>
      <c r="W79" s="27">
        <v>10</v>
      </c>
      <c r="X79" s="22"/>
      <c r="Y79" s="3">
        <v>5</v>
      </c>
      <c r="Z79" s="23">
        <v>44004</v>
      </c>
      <c r="AA79" s="24">
        <v>10</v>
      </c>
      <c r="AB79" s="22"/>
      <c r="AC79" s="25">
        <v>3</v>
      </c>
      <c r="AD79" s="26">
        <v>44003</v>
      </c>
      <c r="AE79" s="27">
        <v>10</v>
      </c>
      <c r="AF79" s="22"/>
      <c r="AG79" s="25">
        <v>1</v>
      </c>
      <c r="AH79" s="26">
        <v>44002</v>
      </c>
      <c r="AI79" s="27">
        <v>10</v>
      </c>
      <c r="AJ79" s="34"/>
      <c r="AK79" s="3">
        <v>1</v>
      </c>
      <c r="AL79" s="23">
        <v>44001</v>
      </c>
      <c r="AM79" s="24">
        <v>10</v>
      </c>
      <c r="AN79" s="34"/>
      <c r="AO79" s="3">
        <v>1</v>
      </c>
      <c r="AP79" s="23">
        <v>44000</v>
      </c>
      <c r="AQ79" s="24">
        <v>10</v>
      </c>
      <c r="AR79" s="34"/>
      <c r="AS79" s="3">
        <v>1</v>
      </c>
      <c r="AT79" s="23">
        <v>43999</v>
      </c>
      <c r="AU79" s="24">
        <v>10</v>
      </c>
      <c r="AV79" s="34"/>
      <c r="AW79" s="3">
        <v>1</v>
      </c>
      <c r="AX79" s="23">
        <v>43998</v>
      </c>
      <c r="AY79" s="24">
        <v>10</v>
      </c>
      <c r="AZ79" s="34"/>
      <c r="BA79" s="3"/>
      <c r="BB79" s="23"/>
      <c r="BC79" s="27"/>
      <c r="BD79" s="34"/>
      <c r="BE79" s="3"/>
      <c r="BF79" s="23"/>
      <c r="BG79" s="20"/>
      <c r="BH79" s="22"/>
    </row>
    <row r="80" spans="1:60" ht="13.75" thickBot="1" x14ac:dyDescent="0.3">
      <c r="A80" s="37"/>
      <c r="B80" s="61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0"/>
      <c r="H80" s="22"/>
      <c r="I80" s="3">
        <v>6</v>
      </c>
      <c r="J80" s="23">
        <v>44008</v>
      </c>
      <c r="K80" s="27">
        <v>10</v>
      </c>
      <c r="L80" s="22"/>
      <c r="M80" s="3">
        <v>8</v>
      </c>
      <c r="N80" s="23">
        <v>44007</v>
      </c>
      <c r="O80" s="41">
        <v>0</v>
      </c>
      <c r="P80" s="22"/>
      <c r="Q80" s="3">
        <v>8</v>
      </c>
      <c r="R80" s="23">
        <v>44006</v>
      </c>
      <c r="S80" s="41">
        <v>0</v>
      </c>
      <c r="T80" s="22"/>
      <c r="U80" s="3">
        <v>8</v>
      </c>
      <c r="V80" s="23">
        <v>44005</v>
      </c>
      <c r="W80" s="27">
        <v>10</v>
      </c>
      <c r="X80" s="22"/>
      <c r="Y80" s="3">
        <v>8</v>
      </c>
      <c r="Z80" s="23">
        <v>44004</v>
      </c>
      <c r="AA80" s="24">
        <v>10</v>
      </c>
      <c r="AB80" s="22"/>
      <c r="AC80" s="25">
        <v>8</v>
      </c>
      <c r="AD80" s="26">
        <v>44003</v>
      </c>
      <c r="AE80" s="29">
        <v>0</v>
      </c>
      <c r="AF80" s="22"/>
      <c r="AG80" s="25">
        <v>8</v>
      </c>
      <c r="AH80" s="26">
        <v>44002</v>
      </c>
      <c r="AI80" s="29">
        <v>0</v>
      </c>
      <c r="AJ80" s="34"/>
      <c r="AK80" s="3">
        <v>8</v>
      </c>
      <c r="AL80" s="23">
        <v>44001</v>
      </c>
      <c r="AM80" s="29">
        <v>10</v>
      </c>
      <c r="AN80" s="34"/>
      <c r="AO80" s="3">
        <v>5</v>
      </c>
      <c r="AP80" s="23">
        <v>44000</v>
      </c>
      <c r="AQ80" s="29">
        <v>0</v>
      </c>
      <c r="AR80" s="34"/>
      <c r="AS80" s="3">
        <v>5</v>
      </c>
      <c r="AT80" s="23">
        <v>43999</v>
      </c>
      <c r="AU80" s="24">
        <v>10</v>
      </c>
      <c r="AV80" s="34"/>
      <c r="AW80" s="3">
        <v>3</v>
      </c>
      <c r="AX80" s="23">
        <v>43998</v>
      </c>
      <c r="AY80" s="24">
        <v>10</v>
      </c>
      <c r="AZ80" s="34"/>
      <c r="BA80" s="3"/>
      <c r="BB80" s="23"/>
      <c r="BC80" s="27"/>
      <c r="BD80" s="34"/>
      <c r="BE80" s="3"/>
      <c r="BF80" s="23"/>
      <c r="BG80" s="20"/>
      <c r="BH80" s="22"/>
    </row>
    <row r="81" spans="1:60" s="8" customFormat="1" x14ac:dyDescent="0.25">
      <c r="A81" s="5">
        <v>44010</v>
      </c>
      <c r="B81" s="63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SUM(K81,O81,S81,W81,AA81,AE81,AI81,AM81,AQ81,AU81,AY81,BC81,BG81)</f>
        <v>120</v>
      </c>
      <c r="F81" s="7">
        <v>10</v>
      </c>
      <c r="G81" s="7"/>
      <c r="H81" s="12"/>
      <c r="I81" s="9">
        <v>6</v>
      </c>
      <c r="J81" s="10">
        <v>44009</v>
      </c>
      <c r="K81" s="11">
        <v>10</v>
      </c>
      <c r="L81" s="12"/>
      <c r="M81" s="9">
        <v>8</v>
      </c>
      <c r="N81" s="10">
        <v>44008</v>
      </c>
      <c r="O81" s="59">
        <v>10</v>
      </c>
      <c r="P81" s="12"/>
      <c r="Q81" s="9">
        <v>8</v>
      </c>
      <c r="R81" s="10">
        <v>44007</v>
      </c>
      <c r="S81" s="7">
        <v>10</v>
      </c>
      <c r="T81" s="12"/>
      <c r="U81" s="9">
        <v>8</v>
      </c>
      <c r="V81" s="10">
        <v>44006</v>
      </c>
      <c r="W81" s="11">
        <v>10</v>
      </c>
      <c r="X81" s="12"/>
      <c r="Y81" s="9">
        <v>5</v>
      </c>
      <c r="Z81" s="10">
        <v>44005</v>
      </c>
      <c r="AA81" s="13">
        <v>10</v>
      </c>
      <c r="AB81" s="12"/>
      <c r="AC81" s="14">
        <v>3</v>
      </c>
      <c r="AD81" s="15">
        <v>44004</v>
      </c>
      <c r="AE81" s="11">
        <v>10</v>
      </c>
      <c r="AF81" s="12"/>
      <c r="AG81" s="14">
        <v>1</v>
      </c>
      <c r="AH81" s="15">
        <v>44003</v>
      </c>
      <c r="AI81" s="11">
        <v>10</v>
      </c>
      <c r="AJ81" s="16"/>
      <c r="AK81" s="9">
        <v>1</v>
      </c>
      <c r="AL81" s="10">
        <v>44002</v>
      </c>
      <c r="AM81" s="13">
        <v>10</v>
      </c>
      <c r="AN81" s="16"/>
      <c r="AO81" s="9">
        <v>1</v>
      </c>
      <c r="AP81" s="10">
        <v>44001</v>
      </c>
      <c r="AQ81" s="13">
        <v>10</v>
      </c>
      <c r="AR81" s="16"/>
      <c r="AS81" s="9">
        <v>1</v>
      </c>
      <c r="AT81" s="10">
        <v>44000</v>
      </c>
      <c r="AU81" s="13">
        <v>10</v>
      </c>
      <c r="AV81" s="16"/>
      <c r="AW81" s="9">
        <v>1</v>
      </c>
      <c r="AX81" s="10">
        <v>43999</v>
      </c>
      <c r="AY81" s="13">
        <v>10</v>
      </c>
      <c r="AZ81" s="16"/>
      <c r="BA81" s="9">
        <v>1</v>
      </c>
      <c r="BB81" s="10">
        <v>43998</v>
      </c>
      <c r="BC81" s="11">
        <v>10</v>
      </c>
      <c r="BD81" s="16"/>
      <c r="BE81" s="9"/>
      <c r="BF81" s="10"/>
      <c r="BG81" s="7"/>
      <c r="BH81" s="12"/>
    </row>
    <row r="82" spans="1:60" x14ac:dyDescent="0.25">
      <c r="A82" s="37"/>
      <c r="B82" s="44"/>
      <c r="C82" s="19">
        <f t="shared" si="8"/>
        <v>1</v>
      </c>
      <c r="D82" s="19">
        <f t="shared" si="9"/>
        <v>1</v>
      </c>
      <c r="E82" s="20">
        <f t="shared" si="10"/>
        <v>110</v>
      </c>
      <c r="F82" s="20">
        <v>10</v>
      </c>
      <c r="G82" s="20"/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8">
        <v>10</v>
      </c>
      <c r="P82" s="22"/>
      <c r="Q82" s="3">
        <v>8</v>
      </c>
      <c r="R82" s="23">
        <v>44007</v>
      </c>
      <c r="S82" s="41">
        <v>0</v>
      </c>
      <c r="T82" s="22"/>
      <c r="U82" s="3">
        <v>8</v>
      </c>
      <c r="V82" s="23">
        <v>44006</v>
      </c>
      <c r="W82" s="27">
        <v>10</v>
      </c>
      <c r="X82" s="22"/>
      <c r="Y82" s="3">
        <v>8</v>
      </c>
      <c r="Z82" s="23">
        <v>44005</v>
      </c>
      <c r="AA82" s="24">
        <v>10</v>
      </c>
      <c r="AB82" s="22"/>
      <c r="AC82" s="25">
        <v>5</v>
      </c>
      <c r="AD82" s="26">
        <v>44004</v>
      </c>
      <c r="AE82" s="27">
        <v>10</v>
      </c>
      <c r="AF82" s="22"/>
      <c r="AG82" s="25">
        <v>3</v>
      </c>
      <c r="AH82" s="26">
        <v>44003</v>
      </c>
      <c r="AI82" s="27">
        <v>10</v>
      </c>
      <c r="AJ82" s="34"/>
      <c r="AK82" s="3">
        <v>1</v>
      </c>
      <c r="AL82" s="23">
        <v>44002</v>
      </c>
      <c r="AM82" s="24">
        <v>10</v>
      </c>
      <c r="AN82" s="34"/>
      <c r="AO82" s="3">
        <v>1</v>
      </c>
      <c r="AP82" s="23">
        <v>44001</v>
      </c>
      <c r="AQ82" s="24">
        <v>10</v>
      </c>
      <c r="AR82" s="34"/>
      <c r="AS82" s="3">
        <v>1</v>
      </c>
      <c r="AT82" s="23">
        <v>44000</v>
      </c>
      <c r="AU82" s="24">
        <v>10</v>
      </c>
      <c r="AV82" s="34"/>
      <c r="AW82" s="3">
        <v>1</v>
      </c>
      <c r="AX82" s="23">
        <v>43999</v>
      </c>
      <c r="AY82" s="24">
        <v>10</v>
      </c>
      <c r="AZ82" s="34"/>
      <c r="BA82" s="3">
        <v>1</v>
      </c>
      <c r="BB82" s="23">
        <v>43998</v>
      </c>
      <c r="BC82" s="27">
        <v>10</v>
      </c>
      <c r="BD82" s="22"/>
      <c r="BE82" s="3"/>
      <c r="BF82" s="23"/>
      <c r="BG82" s="20"/>
      <c r="BH82" s="22"/>
    </row>
    <row r="83" spans="1:60" x14ac:dyDescent="0.25">
      <c r="A83" s="37">
        <v>44010</v>
      </c>
      <c r="B83" s="61">
        <v>0.45833333333333331</v>
      </c>
      <c r="C83" s="19">
        <f t="shared" si="8"/>
        <v>2</v>
      </c>
      <c r="D83" s="19">
        <f t="shared" si="9"/>
        <v>2</v>
      </c>
      <c r="E83" s="20">
        <f t="shared" si="10"/>
        <v>240</v>
      </c>
      <c r="F83" s="20">
        <v>10</v>
      </c>
      <c r="G83" s="20"/>
      <c r="H83" s="22"/>
      <c r="I83" s="3">
        <v>6</v>
      </c>
      <c r="J83" s="23">
        <v>44009</v>
      </c>
      <c r="K83" s="27">
        <v>20</v>
      </c>
      <c r="L83" s="22"/>
      <c r="M83" s="3">
        <v>8</v>
      </c>
      <c r="N83" s="23">
        <v>44008</v>
      </c>
      <c r="O83" s="28">
        <v>20</v>
      </c>
      <c r="P83" s="22"/>
      <c r="Q83" s="3">
        <v>8</v>
      </c>
      <c r="R83" s="23">
        <v>44007</v>
      </c>
      <c r="S83" s="20">
        <v>20</v>
      </c>
      <c r="T83" s="22"/>
      <c r="U83" s="3">
        <v>8</v>
      </c>
      <c r="V83" s="23">
        <v>44006</v>
      </c>
      <c r="W83" s="27">
        <v>20</v>
      </c>
      <c r="X83" s="22"/>
      <c r="Y83" s="3">
        <v>5</v>
      </c>
      <c r="Z83" s="23">
        <v>44005</v>
      </c>
      <c r="AA83" s="24">
        <v>20</v>
      </c>
      <c r="AB83" s="22"/>
      <c r="AC83" s="25">
        <v>3</v>
      </c>
      <c r="AD83" s="26">
        <v>44004</v>
      </c>
      <c r="AE83" s="27">
        <v>20</v>
      </c>
      <c r="AF83" s="22"/>
      <c r="AG83" s="25">
        <v>1</v>
      </c>
      <c r="AH83" s="26">
        <v>44003</v>
      </c>
      <c r="AI83" s="27">
        <v>20</v>
      </c>
      <c r="AJ83" s="34"/>
      <c r="AK83" s="3">
        <v>1</v>
      </c>
      <c r="AL83" s="23">
        <v>44002</v>
      </c>
      <c r="AM83" s="24">
        <v>20</v>
      </c>
      <c r="AN83" s="34"/>
      <c r="AO83" s="3">
        <v>1</v>
      </c>
      <c r="AP83" s="23">
        <v>44001</v>
      </c>
      <c r="AQ83" s="24">
        <v>20</v>
      </c>
      <c r="AR83" s="34"/>
      <c r="AS83" s="3">
        <v>1</v>
      </c>
      <c r="AT83" s="23">
        <v>44000</v>
      </c>
      <c r="AU83" s="24">
        <v>20</v>
      </c>
      <c r="AV83" s="34"/>
      <c r="AW83" s="3">
        <v>1</v>
      </c>
      <c r="AX83" s="23">
        <v>43999</v>
      </c>
      <c r="AY83" s="24">
        <v>20</v>
      </c>
      <c r="AZ83" s="34"/>
      <c r="BA83" s="3">
        <v>1</v>
      </c>
      <c r="BB83" s="23">
        <v>43998</v>
      </c>
      <c r="BC83" s="27">
        <v>20</v>
      </c>
      <c r="BD83" s="34"/>
      <c r="BE83" s="3"/>
      <c r="BF83" s="23"/>
      <c r="BG83" s="20"/>
      <c r="BH83" s="22"/>
    </row>
    <row r="84" spans="1:60" x14ac:dyDescent="0.25">
      <c r="A84" s="37"/>
      <c r="B84" s="44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0"/>
      <c r="H84" s="22"/>
      <c r="I84" s="3">
        <v>6</v>
      </c>
      <c r="J84" s="23">
        <v>44009</v>
      </c>
      <c r="K84" s="27">
        <v>10</v>
      </c>
      <c r="L84" s="22"/>
      <c r="M84" s="3"/>
      <c r="N84" s="23"/>
      <c r="O84" s="28"/>
      <c r="P84" s="22"/>
      <c r="Q84" s="3"/>
      <c r="R84" s="23"/>
      <c r="S84" s="20"/>
      <c r="T84" s="22"/>
      <c r="U84" s="3"/>
      <c r="V84" s="23"/>
      <c r="W84" s="27"/>
      <c r="X84" s="22"/>
      <c r="Y84" s="3"/>
      <c r="Z84" s="23"/>
      <c r="AA84" s="24"/>
      <c r="AB84" s="22"/>
      <c r="AC84" s="25"/>
      <c r="AD84" s="26"/>
      <c r="AE84" s="27"/>
      <c r="AF84" s="22"/>
      <c r="AG84" s="25"/>
      <c r="AH84" s="26"/>
      <c r="AI84" s="27"/>
      <c r="AJ84" s="34"/>
      <c r="AK84" s="3"/>
      <c r="AL84" s="23"/>
      <c r="AM84" s="24"/>
      <c r="AN84" s="34"/>
      <c r="AO84" s="3"/>
      <c r="AP84" s="23"/>
      <c r="AQ84" s="24"/>
      <c r="AR84" s="34"/>
      <c r="AS84" s="3"/>
      <c r="AT84" s="23"/>
      <c r="AU84" s="24"/>
      <c r="AV84" s="34"/>
      <c r="AW84" s="3"/>
      <c r="AX84" s="23"/>
      <c r="AY84" s="24"/>
      <c r="AZ84" s="34"/>
      <c r="BA84" s="3"/>
      <c r="BB84" s="23"/>
      <c r="BC84" s="27"/>
      <c r="BD84" s="22"/>
      <c r="BE84" s="3"/>
      <c r="BF84" s="23" t="s">
        <v>4</v>
      </c>
      <c r="BG84" s="20"/>
      <c r="BH84" s="22"/>
    </row>
    <row r="85" spans="1:60" x14ac:dyDescent="0.25">
      <c r="A85" s="37">
        <v>44010</v>
      </c>
      <c r="B85" s="61">
        <v>0.54166666666666663</v>
      </c>
      <c r="C85" s="19">
        <f t="shared" si="8"/>
        <v>1</v>
      </c>
      <c r="D85" s="19">
        <f t="shared" si="9"/>
        <v>1</v>
      </c>
      <c r="E85" s="20">
        <f t="shared" si="10"/>
        <v>120</v>
      </c>
      <c r="F85" s="20">
        <v>10</v>
      </c>
      <c r="G85" s="20"/>
      <c r="H85" s="22"/>
      <c r="I85" s="3">
        <v>6</v>
      </c>
      <c r="J85" s="23">
        <v>44009</v>
      </c>
      <c r="K85" s="27">
        <v>10</v>
      </c>
      <c r="L85" s="22"/>
      <c r="M85" s="3">
        <v>8</v>
      </c>
      <c r="N85" s="23">
        <v>44008</v>
      </c>
      <c r="O85" s="28">
        <v>10</v>
      </c>
      <c r="P85" s="22"/>
      <c r="Q85" s="3">
        <v>8</v>
      </c>
      <c r="R85" s="23">
        <v>44007</v>
      </c>
      <c r="S85" s="20">
        <v>10</v>
      </c>
      <c r="T85" s="22"/>
      <c r="U85" s="3">
        <v>8</v>
      </c>
      <c r="V85" s="23">
        <v>44006</v>
      </c>
      <c r="W85" s="27">
        <v>10</v>
      </c>
      <c r="X85" s="22"/>
      <c r="Y85" s="3">
        <v>5</v>
      </c>
      <c r="Z85" s="23">
        <v>44005</v>
      </c>
      <c r="AA85" s="24">
        <v>10</v>
      </c>
      <c r="AB85" s="22"/>
      <c r="AC85" s="25">
        <v>3</v>
      </c>
      <c r="AD85" s="26">
        <v>44004</v>
      </c>
      <c r="AE85" s="27">
        <v>10</v>
      </c>
      <c r="AF85" s="22"/>
      <c r="AG85" s="25">
        <v>1</v>
      </c>
      <c r="AH85" s="26">
        <v>44003</v>
      </c>
      <c r="AI85" s="27">
        <v>10</v>
      </c>
      <c r="AJ85" s="34"/>
      <c r="AK85" s="3">
        <v>1</v>
      </c>
      <c r="AL85" s="23">
        <v>44002</v>
      </c>
      <c r="AM85" s="24">
        <v>10</v>
      </c>
      <c r="AN85" s="34"/>
      <c r="AO85" s="3">
        <v>1</v>
      </c>
      <c r="AP85" s="23">
        <v>44001</v>
      </c>
      <c r="AQ85" s="24">
        <v>10</v>
      </c>
      <c r="AR85" s="34"/>
      <c r="AS85" s="3">
        <v>1</v>
      </c>
      <c r="AT85" s="23">
        <v>44000</v>
      </c>
      <c r="AU85" s="24">
        <v>10</v>
      </c>
      <c r="AV85" s="34"/>
      <c r="AW85" s="3">
        <v>1</v>
      </c>
      <c r="AX85" s="23">
        <v>43999</v>
      </c>
      <c r="AY85" s="24">
        <v>10</v>
      </c>
      <c r="AZ85" s="34"/>
      <c r="BA85" s="3">
        <v>1</v>
      </c>
      <c r="BB85" s="23">
        <v>43998</v>
      </c>
      <c r="BC85" s="27">
        <v>10</v>
      </c>
      <c r="BD85" s="34"/>
      <c r="BE85" s="3"/>
      <c r="BF85" s="23"/>
      <c r="BG85" s="20"/>
      <c r="BH85" s="22"/>
    </row>
    <row r="86" spans="1:60" x14ac:dyDescent="0.25">
      <c r="A86" s="37"/>
      <c r="B86" s="44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0"/>
      <c r="H86" s="22"/>
      <c r="I86" s="3">
        <v>6</v>
      </c>
      <c r="J86" s="23">
        <v>44009</v>
      </c>
      <c r="K86" s="27">
        <v>10</v>
      </c>
      <c r="L86" s="22"/>
      <c r="M86" s="3">
        <v>8</v>
      </c>
      <c r="N86" s="23">
        <v>44008</v>
      </c>
      <c r="O86" s="28">
        <v>10</v>
      </c>
      <c r="P86" s="22"/>
      <c r="Q86" s="3">
        <v>8</v>
      </c>
      <c r="R86" s="23">
        <v>44007</v>
      </c>
      <c r="S86" s="20">
        <v>10</v>
      </c>
      <c r="T86" s="22"/>
      <c r="U86" s="3">
        <v>8</v>
      </c>
      <c r="V86" s="23">
        <v>44006</v>
      </c>
      <c r="W86" s="27">
        <v>10</v>
      </c>
      <c r="X86" s="22"/>
      <c r="Y86" s="3">
        <v>5</v>
      </c>
      <c r="Z86" s="23">
        <v>44005</v>
      </c>
      <c r="AA86" s="24">
        <v>10</v>
      </c>
      <c r="AB86" s="22"/>
      <c r="AC86" s="25">
        <v>3</v>
      </c>
      <c r="AD86" s="26">
        <v>44004</v>
      </c>
      <c r="AE86" s="27">
        <v>10</v>
      </c>
      <c r="AF86" s="22"/>
      <c r="AG86" s="25">
        <v>1</v>
      </c>
      <c r="AH86" s="26">
        <v>44003</v>
      </c>
      <c r="AI86" s="27">
        <v>10</v>
      </c>
      <c r="AJ86" s="34"/>
      <c r="AK86" s="3">
        <v>1</v>
      </c>
      <c r="AL86" s="23">
        <v>44002</v>
      </c>
      <c r="AM86" s="24">
        <v>10</v>
      </c>
      <c r="AN86" s="34"/>
      <c r="AO86" s="3">
        <v>1</v>
      </c>
      <c r="AP86" s="23">
        <v>44001</v>
      </c>
      <c r="AQ86" s="24">
        <v>10</v>
      </c>
      <c r="AR86" s="34"/>
      <c r="AS86" s="3"/>
      <c r="AT86" s="23"/>
      <c r="AU86" s="24"/>
      <c r="AV86" s="34"/>
      <c r="AW86" s="3"/>
      <c r="AX86" s="23"/>
      <c r="AY86" s="24"/>
      <c r="AZ86" s="34"/>
      <c r="BA86" s="3"/>
      <c r="BB86" s="23"/>
      <c r="BC86" s="27"/>
      <c r="BD86" s="22"/>
      <c r="BE86" s="3"/>
      <c r="BF86" s="23" t="s">
        <v>4</v>
      </c>
      <c r="BG86" s="20"/>
      <c r="BH86" s="22"/>
    </row>
    <row r="87" spans="1:60" customFormat="1" ht="13.75" thickBot="1" x14ac:dyDescent="0.3">
      <c r="A87" s="30"/>
      <c r="C87" s="32">
        <f t="shared" si="8"/>
        <v>1</v>
      </c>
      <c r="D87" s="32">
        <f t="shared" si="9"/>
        <v>1</v>
      </c>
      <c r="E87" s="33">
        <f t="shared" si="10"/>
        <v>70</v>
      </c>
      <c r="F87" s="20">
        <v>-10</v>
      </c>
      <c r="G87" s="20"/>
      <c r="H87" s="22"/>
      <c r="I87" s="3">
        <v>6</v>
      </c>
      <c r="J87" s="23">
        <v>44003</v>
      </c>
      <c r="K87" s="27">
        <v>10</v>
      </c>
      <c r="L87" s="22"/>
      <c r="M87" s="3">
        <v>8</v>
      </c>
      <c r="N87" s="23">
        <v>44004</v>
      </c>
      <c r="O87" s="20">
        <v>10</v>
      </c>
      <c r="P87" s="22"/>
      <c r="Q87" s="3">
        <v>8</v>
      </c>
      <c r="R87" s="23">
        <v>44005</v>
      </c>
      <c r="S87" s="28">
        <v>10</v>
      </c>
      <c r="T87" s="22"/>
      <c r="U87" s="3">
        <v>8</v>
      </c>
      <c r="V87" s="23">
        <v>44006</v>
      </c>
      <c r="W87" s="24">
        <v>10</v>
      </c>
      <c r="X87" s="22"/>
      <c r="Y87" s="3">
        <v>5</v>
      </c>
      <c r="Z87" s="23">
        <v>44007</v>
      </c>
      <c r="AA87" s="24">
        <v>10</v>
      </c>
      <c r="AB87" s="22"/>
      <c r="AC87" s="3">
        <v>3</v>
      </c>
      <c r="AD87" s="23">
        <v>44008</v>
      </c>
      <c r="AE87" s="27">
        <v>10</v>
      </c>
      <c r="AF87" s="22"/>
      <c r="AG87" s="3">
        <v>1</v>
      </c>
      <c r="AH87" s="23">
        <v>44009</v>
      </c>
      <c r="AI87" s="27">
        <v>10</v>
      </c>
      <c r="AJ87" s="22"/>
      <c r="AK87" s="3"/>
      <c r="AL87" s="23"/>
      <c r="AM87" s="27"/>
      <c r="AN87" s="22"/>
      <c r="AO87" s="3"/>
      <c r="AP87" s="23"/>
      <c r="AQ87" s="20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 t="s">
        <v>4</v>
      </c>
      <c r="BG87" s="33"/>
      <c r="BH87" s="22"/>
    </row>
    <row r="88" spans="1:60" s="8" customFormat="1" x14ac:dyDescent="0.25">
      <c r="A88" s="5">
        <v>44011</v>
      </c>
      <c r="B88" s="63">
        <v>0.25</v>
      </c>
      <c r="C88" s="6">
        <f t="shared" si="8"/>
        <v>1</v>
      </c>
      <c r="D88" s="6">
        <f t="shared" si="9"/>
        <v>1</v>
      </c>
      <c r="E88" s="7">
        <f t="shared" ref="E88:E102" si="11">SUM(K88,O88,S88,W88,AA88,AE88,AI88,AM88,AQ88,AU88,AY88,BC88,BG88)</f>
        <v>130</v>
      </c>
      <c r="F88" s="7">
        <v>10</v>
      </c>
      <c r="G88" s="7"/>
      <c r="H88" s="12"/>
      <c r="I88" s="9">
        <v>6</v>
      </c>
      <c r="J88" s="10">
        <v>44010</v>
      </c>
      <c r="K88" s="11">
        <v>10</v>
      </c>
      <c r="L88" s="12"/>
      <c r="M88" s="9">
        <v>8</v>
      </c>
      <c r="N88" s="10">
        <v>44009</v>
      </c>
      <c r="O88" s="59">
        <v>10</v>
      </c>
      <c r="P88" s="12"/>
      <c r="Q88" s="9">
        <v>8</v>
      </c>
      <c r="R88" s="10">
        <v>44008</v>
      </c>
      <c r="S88" s="7">
        <v>10</v>
      </c>
      <c r="T88" s="12"/>
      <c r="U88" s="9">
        <v>8</v>
      </c>
      <c r="V88" s="10">
        <v>44007</v>
      </c>
      <c r="W88" s="11">
        <v>10</v>
      </c>
      <c r="X88" s="12"/>
      <c r="Y88" s="9">
        <v>5</v>
      </c>
      <c r="Z88" s="10">
        <v>44006</v>
      </c>
      <c r="AA88" s="13">
        <v>10</v>
      </c>
      <c r="AB88" s="12"/>
      <c r="AC88" s="14">
        <v>3</v>
      </c>
      <c r="AD88" s="15">
        <v>44005</v>
      </c>
      <c r="AE88" s="11">
        <v>10</v>
      </c>
      <c r="AF88" s="12"/>
      <c r="AG88" s="14">
        <v>1</v>
      </c>
      <c r="AH88" s="15">
        <v>44004</v>
      </c>
      <c r="AI88" s="11">
        <v>10</v>
      </c>
      <c r="AJ88" s="16"/>
      <c r="AK88" s="9">
        <v>1</v>
      </c>
      <c r="AL88" s="10">
        <v>44003</v>
      </c>
      <c r="AM88" s="13">
        <v>10</v>
      </c>
      <c r="AN88" s="16"/>
      <c r="AO88" s="9">
        <v>1</v>
      </c>
      <c r="AP88" s="10">
        <v>44002</v>
      </c>
      <c r="AQ88" s="13">
        <v>10</v>
      </c>
      <c r="AR88" s="16"/>
      <c r="AS88" s="9">
        <v>1</v>
      </c>
      <c r="AT88" s="10">
        <v>44001</v>
      </c>
      <c r="AU88" s="13">
        <v>10</v>
      </c>
      <c r="AV88" s="16"/>
      <c r="AW88" s="9">
        <v>1</v>
      </c>
      <c r="AX88" s="10">
        <v>44000</v>
      </c>
      <c r="AY88" s="13">
        <v>10</v>
      </c>
      <c r="AZ88" s="16"/>
      <c r="BA88" s="9">
        <v>1</v>
      </c>
      <c r="BB88" s="10">
        <v>43999</v>
      </c>
      <c r="BC88" s="11">
        <v>10</v>
      </c>
      <c r="BD88" s="16"/>
      <c r="BE88" s="9">
        <v>1</v>
      </c>
      <c r="BF88" s="10">
        <v>43998</v>
      </c>
      <c r="BG88" s="7">
        <v>10</v>
      </c>
      <c r="BH88" s="12"/>
    </row>
    <row r="89" spans="1:60" x14ac:dyDescent="0.25">
      <c r="A89" s="37"/>
      <c r="B89" s="61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0"/>
      <c r="H89" s="22"/>
      <c r="I89" s="3">
        <v>6</v>
      </c>
      <c r="J89" s="23">
        <v>44009</v>
      </c>
      <c r="K89" s="27">
        <v>10</v>
      </c>
      <c r="L89" s="22"/>
      <c r="M89" s="3"/>
      <c r="N89" s="23"/>
      <c r="O89" s="28"/>
      <c r="P89" s="22"/>
      <c r="Q89" s="3"/>
      <c r="R89" s="23" t="s">
        <v>4</v>
      </c>
      <c r="S89" s="20"/>
      <c r="T89" s="22"/>
      <c r="U89" s="3"/>
      <c r="V89" s="23" t="s">
        <v>4</v>
      </c>
      <c r="W89" s="24"/>
      <c r="X89" s="22"/>
      <c r="Y89" s="3"/>
      <c r="Z89" s="23" t="s">
        <v>4</v>
      </c>
      <c r="AA89" s="24"/>
      <c r="AB89" s="22"/>
      <c r="AC89" s="3"/>
      <c r="AD89" s="23" t="s">
        <v>4</v>
      </c>
      <c r="AE89" s="27"/>
      <c r="AF89" s="22"/>
      <c r="AG89" s="3"/>
      <c r="AH89" s="23" t="s">
        <v>4</v>
      </c>
      <c r="AI89" s="27"/>
      <c r="AJ89" s="22"/>
      <c r="AK89" s="3"/>
      <c r="AL89" s="23" t="s">
        <v>4</v>
      </c>
      <c r="AM89" s="24"/>
      <c r="AN89" s="22"/>
      <c r="AO89" s="3"/>
      <c r="AP89" s="23" t="s">
        <v>4</v>
      </c>
      <c r="AQ89" s="28"/>
      <c r="AR89" s="22"/>
      <c r="AS89" s="3"/>
      <c r="AT89" s="23"/>
      <c r="AU89" s="20"/>
      <c r="AV89" s="22"/>
      <c r="AW89" s="3"/>
      <c r="AX89" s="23" t="s">
        <v>4</v>
      </c>
      <c r="AY89" s="28"/>
      <c r="AZ89" s="22"/>
      <c r="BA89" s="3"/>
      <c r="BB89" s="23" t="s">
        <v>4</v>
      </c>
      <c r="BC89" s="20"/>
      <c r="BD89" s="22"/>
      <c r="BE89" s="3"/>
      <c r="BF89" s="23" t="s">
        <v>4</v>
      </c>
      <c r="BG89" s="20"/>
      <c r="BH89" s="22"/>
    </row>
    <row r="90" spans="1:60" x14ac:dyDescent="0.25">
      <c r="A90" s="37">
        <v>44011</v>
      </c>
      <c r="B90" s="61">
        <v>0.33333333333333331</v>
      </c>
      <c r="C90" s="19">
        <f t="shared" si="8"/>
        <v>1</v>
      </c>
      <c r="D90" s="19">
        <f t="shared" si="9"/>
        <v>1</v>
      </c>
      <c r="E90" s="20">
        <f t="shared" si="11"/>
        <v>120</v>
      </c>
      <c r="F90" s="20">
        <v>10</v>
      </c>
      <c r="G90" s="20"/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7">
        <v>10</v>
      </c>
      <c r="X90" s="22"/>
      <c r="Y90" s="3">
        <v>5</v>
      </c>
      <c r="Z90" s="23">
        <v>44006</v>
      </c>
      <c r="AA90" s="24">
        <v>10</v>
      </c>
      <c r="AB90" s="22"/>
      <c r="AC90" s="25">
        <v>3</v>
      </c>
      <c r="AD90" s="26">
        <v>44005</v>
      </c>
      <c r="AE90" s="27">
        <v>10</v>
      </c>
      <c r="AF90" s="22"/>
      <c r="AG90" s="25">
        <v>1</v>
      </c>
      <c r="AH90" s="26">
        <v>44004</v>
      </c>
      <c r="AI90" s="27">
        <v>10</v>
      </c>
      <c r="AJ90" s="34"/>
      <c r="AK90" s="3">
        <v>1</v>
      </c>
      <c r="AL90" s="23">
        <v>44003</v>
      </c>
      <c r="AM90" s="24">
        <v>10</v>
      </c>
      <c r="AN90" s="34"/>
      <c r="AO90" s="3">
        <v>1</v>
      </c>
      <c r="AP90" s="23">
        <v>44002</v>
      </c>
      <c r="AQ90" s="24">
        <v>10</v>
      </c>
      <c r="AR90" s="34"/>
      <c r="AS90" s="3">
        <v>1</v>
      </c>
      <c r="AT90" s="23">
        <v>44001</v>
      </c>
      <c r="AU90" s="24">
        <v>10</v>
      </c>
      <c r="AV90" s="34"/>
      <c r="AW90" s="3">
        <v>1</v>
      </c>
      <c r="AX90" s="23">
        <v>44000</v>
      </c>
      <c r="AY90" s="24">
        <v>10</v>
      </c>
      <c r="AZ90" s="34"/>
      <c r="BA90" s="3">
        <v>1</v>
      </c>
      <c r="BB90" s="23">
        <v>43999</v>
      </c>
      <c r="BC90" s="27">
        <v>10</v>
      </c>
      <c r="BD90" s="34"/>
      <c r="BE90" s="3"/>
      <c r="BF90" s="23"/>
      <c r="BG90" s="20"/>
      <c r="BH90" s="22"/>
    </row>
    <row r="91" spans="1:60" x14ac:dyDescent="0.25">
      <c r="A91" s="37"/>
      <c r="B91" s="61"/>
      <c r="C91" s="19">
        <f t="shared" si="8"/>
        <v>1</v>
      </c>
      <c r="D91" s="19">
        <f t="shared" si="9"/>
        <v>1</v>
      </c>
      <c r="E91" s="20">
        <f t="shared" si="11"/>
        <v>110</v>
      </c>
      <c r="F91" s="20">
        <v>10</v>
      </c>
      <c r="G91" s="20"/>
      <c r="H91" s="22"/>
      <c r="I91" s="3">
        <v>6</v>
      </c>
      <c r="J91" s="23">
        <v>44010</v>
      </c>
      <c r="K91" s="27">
        <v>10</v>
      </c>
      <c r="L91" s="22"/>
      <c r="M91" s="3">
        <v>8</v>
      </c>
      <c r="N91" s="23">
        <v>44009</v>
      </c>
      <c r="O91" s="28">
        <v>10</v>
      </c>
      <c r="P91" s="22"/>
      <c r="Q91" s="3">
        <v>8</v>
      </c>
      <c r="R91" s="23">
        <v>44008</v>
      </c>
      <c r="S91" s="20">
        <v>10</v>
      </c>
      <c r="T91" s="22"/>
      <c r="U91" s="3">
        <v>8</v>
      </c>
      <c r="V91" s="23">
        <v>44007</v>
      </c>
      <c r="W91" s="27">
        <v>10</v>
      </c>
      <c r="X91" s="22"/>
      <c r="Y91" s="3">
        <v>5</v>
      </c>
      <c r="Z91" s="23">
        <v>44006</v>
      </c>
      <c r="AA91" s="24">
        <v>10</v>
      </c>
      <c r="AB91" s="22"/>
      <c r="AC91" s="25">
        <v>3</v>
      </c>
      <c r="AD91" s="26">
        <v>44005</v>
      </c>
      <c r="AE91" s="27">
        <v>10</v>
      </c>
      <c r="AF91" s="22"/>
      <c r="AG91" s="25">
        <v>1</v>
      </c>
      <c r="AH91" s="26">
        <v>44004</v>
      </c>
      <c r="AI91" s="27">
        <v>10</v>
      </c>
      <c r="AJ91" s="34"/>
      <c r="AK91" s="3">
        <v>1</v>
      </c>
      <c r="AL91" s="23">
        <v>44003</v>
      </c>
      <c r="AM91" s="24">
        <v>10</v>
      </c>
      <c r="AN91" s="34"/>
      <c r="AO91" s="3">
        <v>1</v>
      </c>
      <c r="AP91" s="23">
        <v>44002</v>
      </c>
      <c r="AQ91" s="24">
        <v>10</v>
      </c>
      <c r="AR91" s="34"/>
      <c r="AS91" s="3">
        <v>1</v>
      </c>
      <c r="AT91" s="23">
        <v>44001</v>
      </c>
      <c r="AU91" s="24">
        <v>10</v>
      </c>
      <c r="AV91" s="34"/>
      <c r="AW91" s="3">
        <v>1</v>
      </c>
      <c r="AX91" s="23">
        <v>44000</v>
      </c>
      <c r="AY91" s="24">
        <v>10</v>
      </c>
      <c r="AZ91" s="34"/>
      <c r="BA91" s="3"/>
      <c r="BB91" s="23"/>
      <c r="BC91" s="27"/>
      <c r="BD91" s="34"/>
      <c r="BE91" s="3"/>
      <c r="BF91" s="23" t="s">
        <v>4</v>
      </c>
      <c r="BG91" s="20"/>
      <c r="BH91" s="22"/>
    </row>
    <row r="92" spans="1:60" x14ac:dyDescent="0.25">
      <c r="A92" s="37"/>
      <c r="B92" s="61"/>
      <c r="C92" s="19">
        <f t="shared" si="8"/>
        <v>1</v>
      </c>
      <c r="D92" s="19">
        <f t="shared" si="9"/>
        <v>1</v>
      </c>
      <c r="E92" s="20">
        <f t="shared" si="11"/>
        <v>20</v>
      </c>
      <c r="F92" s="20">
        <v>10</v>
      </c>
      <c r="G92" s="20"/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/>
      <c r="R92" s="23"/>
      <c r="S92" s="20"/>
      <c r="T92" s="22"/>
      <c r="U92" s="3"/>
      <c r="V92" s="23"/>
      <c r="W92" s="24"/>
      <c r="X92" s="22"/>
      <c r="Y92" s="3"/>
      <c r="Z92" s="23"/>
      <c r="AA92" s="24"/>
      <c r="AB92" s="22"/>
      <c r="AC92" s="3"/>
      <c r="AD92" s="23"/>
      <c r="AE92" s="27"/>
      <c r="AF92" s="22"/>
      <c r="AG92" s="3"/>
      <c r="AH92" s="23"/>
      <c r="AI92" s="27"/>
      <c r="AJ92" s="22"/>
      <c r="AK92" s="3"/>
      <c r="AL92" s="23"/>
      <c r="AM92" s="24"/>
      <c r="AN92" s="22"/>
      <c r="AO92" s="3"/>
      <c r="AP92" s="23"/>
      <c r="AQ92" s="28"/>
      <c r="AR92" s="22"/>
      <c r="AS92" s="3"/>
      <c r="AT92" s="23"/>
      <c r="AU92" s="20"/>
      <c r="AV92" s="22"/>
      <c r="AW92" s="3"/>
      <c r="AX92" s="23" t="s">
        <v>4</v>
      </c>
      <c r="AY92" s="28"/>
      <c r="AZ92" s="22"/>
      <c r="BA92" s="3"/>
      <c r="BB92" s="23"/>
      <c r="BC92" s="20"/>
      <c r="BD92" s="22"/>
      <c r="BE92" s="3"/>
      <c r="BF92" s="23" t="s">
        <v>4</v>
      </c>
      <c r="BG92" s="20"/>
      <c r="BH92" s="22"/>
    </row>
    <row r="93" spans="1:60" x14ac:dyDescent="0.25">
      <c r="A93" s="37">
        <v>44011</v>
      </c>
      <c r="B93" s="61">
        <v>0.45833333333333331</v>
      </c>
      <c r="C93" s="19">
        <f t="shared" si="8"/>
        <v>1</v>
      </c>
      <c r="D93" s="19">
        <f t="shared" si="9"/>
        <v>1</v>
      </c>
      <c r="E93" s="20">
        <f t="shared" si="11"/>
        <v>120</v>
      </c>
      <c r="F93" s="20">
        <v>10</v>
      </c>
      <c r="G93" s="20"/>
      <c r="H93" s="22"/>
      <c r="I93" s="3">
        <v>6</v>
      </c>
      <c r="J93" s="23">
        <v>44010</v>
      </c>
      <c r="K93" s="27">
        <v>10</v>
      </c>
      <c r="L93" s="22"/>
      <c r="M93" s="3">
        <v>8</v>
      </c>
      <c r="N93" s="23">
        <v>44009</v>
      </c>
      <c r="O93" s="28">
        <v>10</v>
      </c>
      <c r="P93" s="22"/>
      <c r="Q93" s="3">
        <v>8</v>
      </c>
      <c r="R93" s="23">
        <v>44008</v>
      </c>
      <c r="S93" s="20">
        <v>10</v>
      </c>
      <c r="T93" s="22"/>
      <c r="U93" s="3">
        <v>8</v>
      </c>
      <c r="V93" s="23">
        <v>44007</v>
      </c>
      <c r="W93" s="27">
        <v>10</v>
      </c>
      <c r="X93" s="22"/>
      <c r="Y93" s="3">
        <v>5</v>
      </c>
      <c r="Z93" s="23">
        <v>44006</v>
      </c>
      <c r="AA93" s="24">
        <v>10</v>
      </c>
      <c r="AB93" s="22"/>
      <c r="AC93" s="25">
        <v>3</v>
      </c>
      <c r="AD93" s="26">
        <v>44005</v>
      </c>
      <c r="AE93" s="27">
        <v>10</v>
      </c>
      <c r="AF93" s="22"/>
      <c r="AG93" s="25">
        <v>1</v>
      </c>
      <c r="AH93" s="26">
        <v>44004</v>
      </c>
      <c r="AI93" s="27">
        <v>10</v>
      </c>
      <c r="AJ93" s="34"/>
      <c r="AK93" s="3">
        <v>1</v>
      </c>
      <c r="AL93" s="23">
        <v>44003</v>
      </c>
      <c r="AM93" s="24">
        <v>10</v>
      </c>
      <c r="AN93" s="34"/>
      <c r="AO93" s="3">
        <v>1</v>
      </c>
      <c r="AP93" s="23">
        <v>44002</v>
      </c>
      <c r="AQ93" s="24">
        <v>10</v>
      </c>
      <c r="AR93" s="34"/>
      <c r="AS93" s="3">
        <v>1</v>
      </c>
      <c r="AT93" s="23">
        <v>44001</v>
      </c>
      <c r="AU93" s="24">
        <v>10</v>
      </c>
      <c r="AV93" s="34"/>
      <c r="AW93" s="3">
        <v>1</v>
      </c>
      <c r="AX93" s="23">
        <v>44000</v>
      </c>
      <c r="AY93" s="24">
        <v>10</v>
      </c>
      <c r="AZ93" s="34"/>
      <c r="BA93" s="3">
        <v>1</v>
      </c>
      <c r="BB93" s="23">
        <v>43999</v>
      </c>
      <c r="BC93" s="27">
        <v>10</v>
      </c>
      <c r="BD93" s="34"/>
      <c r="BE93" s="3"/>
      <c r="BF93" s="23"/>
      <c r="BG93" s="20"/>
      <c r="BH93" s="22"/>
    </row>
    <row r="94" spans="1:60" x14ac:dyDescent="0.25">
      <c r="A94" s="37"/>
      <c r="B94" s="61"/>
      <c r="C94" s="19">
        <f t="shared" si="8"/>
        <v>1</v>
      </c>
      <c r="D94" s="19">
        <f t="shared" si="9"/>
        <v>1</v>
      </c>
      <c r="E94" s="20">
        <f t="shared" si="11"/>
        <v>110</v>
      </c>
      <c r="F94" s="20">
        <v>10</v>
      </c>
      <c r="G94" s="20"/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4">
        <v>10</v>
      </c>
      <c r="X94" s="22"/>
      <c r="Y94" s="3">
        <v>5</v>
      </c>
      <c r="Z94" s="23">
        <v>44006</v>
      </c>
      <c r="AA94" s="24">
        <v>10</v>
      </c>
      <c r="AB94" s="22"/>
      <c r="AC94" s="3">
        <v>3</v>
      </c>
      <c r="AD94" s="23">
        <v>44005</v>
      </c>
      <c r="AE94" s="60">
        <v>0</v>
      </c>
      <c r="AF94" s="22"/>
      <c r="AG94" s="3">
        <v>3</v>
      </c>
      <c r="AH94" s="23">
        <v>44004</v>
      </c>
      <c r="AI94" s="27">
        <v>10</v>
      </c>
      <c r="AJ94" s="22"/>
      <c r="AK94" s="3">
        <v>1</v>
      </c>
      <c r="AL94" s="23">
        <v>44003</v>
      </c>
      <c r="AM94" s="24">
        <v>10</v>
      </c>
      <c r="AN94" s="22"/>
      <c r="AO94" s="3">
        <v>1</v>
      </c>
      <c r="AP94" s="23">
        <v>44002</v>
      </c>
      <c r="AQ94" s="28">
        <v>10</v>
      </c>
      <c r="AR94" s="22"/>
      <c r="AS94" s="3">
        <v>1</v>
      </c>
      <c r="AT94" s="23">
        <v>44001</v>
      </c>
      <c r="AU94" s="20">
        <v>10</v>
      </c>
      <c r="AV94" s="22"/>
      <c r="AW94" s="3">
        <v>1</v>
      </c>
      <c r="AX94" s="23">
        <v>44000</v>
      </c>
      <c r="AY94" s="28">
        <v>10</v>
      </c>
      <c r="AZ94" s="22"/>
      <c r="BA94" s="3">
        <v>1</v>
      </c>
      <c r="BB94" s="23">
        <v>43999</v>
      </c>
      <c r="BC94" s="20">
        <v>10</v>
      </c>
      <c r="BD94" s="22"/>
      <c r="BE94" s="3"/>
      <c r="BF94" s="23"/>
      <c r="BG94" s="20"/>
      <c r="BH94" s="22"/>
    </row>
    <row r="95" spans="1:60" x14ac:dyDescent="0.25">
      <c r="A95" s="37"/>
      <c r="B95" s="61"/>
      <c r="C95" s="19">
        <f t="shared" si="8"/>
        <v>1</v>
      </c>
      <c r="D95" s="19">
        <f t="shared" si="9"/>
        <v>1</v>
      </c>
      <c r="E95" s="20">
        <f t="shared" si="11"/>
        <v>50</v>
      </c>
      <c r="F95" s="20">
        <v>10</v>
      </c>
      <c r="G95" s="20"/>
      <c r="H95" s="22"/>
      <c r="I95" s="3">
        <v>6</v>
      </c>
      <c r="J95" s="23">
        <v>44009</v>
      </c>
      <c r="K95" s="27">
        <v>10</v>
      </c>
      <c r="L95" s="22"/>
      <c r="M95" s="3">
        <v>8</v>
      </c>
      <c r="N95" s="23">
        <v>44008</v>
      </c>
      <c r="O95" s="28">
        <v>10</v>
      </c>
      <c r="P95" s="22"/>
      <c r="Q95" s="3">
        <v>8</v>
      </c>
      <c r="R95" s="23">
        <v>44007</v>
      </c>
      <c r="S95" s="20">
        <v>10</v>
      </c>
      <c r="T95" s="22"/>
      <c r="U95" s="3">
        <v>8</v>
      </c>
      <c r="V95" s="23">
        <v>44006</v>
      </c>
      <c r="W95" s="24">
        <v>10</v>
      </c>
      <c r="X95" s="22"/>
      <c r="Y95" s="3">
        <v>5</v>
      </c>
      <c r="Z95" s="23">
        <v>44005</v>
      </c>
      <c r="AA95" s="24">
        <v>10</v>
      </c>
      <c r="AB95" s="22"/>
      <c r="AC95" s="3"/>
      <c r="AD95" s="23"/>
      <c r="AE95" s="27"/>
      <c r="AF95" s="22"/>
      <c r="AG95" s="3"/>
      <c r="AH95" s="23"/>
      <c r="AI95" s="27"/>
      <c r="AJ95" s="22"/>
      <c r="AK95" s="3"/>
      <c r="AL95" s="23"/>
      <c r="AM95" s="24"/>
      <c r="AN95" s="22"/>
      <c r="AO95" s="3"/>
      <c r="AP95" s="23"/>
      <c r="AQ95" s="28"/>
      <c r="AR95" s="22"/>
      <c r="AS95" s="3"/>
      <c r="AT95" s="23"/>
      <c r="AU95" s="20"/>
      <c r="AV95" s="22"/>
      <c r="AW95" s="3"/>
      <c r="AX95" s="23"/>
      <c r="AY95" s="28"/>
      <c r="AZ95" s="22"/>
      <c r="BA95" s="3"/>
      <c r="BB95" s="23"/>
      <c r="BC95" s="20"/>
      <c r="BD95" s="22"/>
      <c r="BE95" s="3"/>
      <c r="BF95" s="23" t="s">
        <v>4</v>
      </c>
      <c r="BG95" s="20"/>
      <c r="BH95" s="22"/>
    </row>
    <row r="96" spans="1:60" x14ac:dyDescent="0.25">
      <c r="A96" s="37">
        <v>44011</v>
      </c>
      <c r="B96" s="61">
        <v>0.54166666666666663</v>
      </c>
      <c r="C96" s="19">
        <f t="shared" si="8"/>
        <v>1</v>
      </c>
      <c r="D96" s="19">
        <f t="shared" si="9"/>
        <v>1</v>
      </c>
      <c r="E96" s="20">
        <f t="shared" si="11"/>
        <v>130</v>
      </c>
      <c r="F96" s="20">
        <v>10</v>
      </c>
      <c r="G96" s="20"/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6">
        <v>44005</v>
      </c>
      <c r="AE96" s="27">
        <v>10</v>
      </c>
      <c r="AF96" s="22"/>
      <c r="AG96" s="25">
        <v>1</v>
      </c>
      <c r="AH96" s="26">
        <v>44004</v>
      </c>
      <c r="AI96" s="27">
        <v>10</v>
      </c>
      <c r="AJ96" s="34"/>
      <c r="AK96" s="3">
        <v>1</v>
      </c>
      <c r="AL96" s="23">
        <v>44003</v>
      </c>
      <c r="AM96" s="24">
        <v>10</v>
      </c>
      <c r="AN96" s="34"/>
      <c r="AO96" s="3">
        <v>1</v>
      </c>
      <c r="AP96" s="23">
        <v>44002</v>
      </c>
      <c r="AQ96" s="24">
        <v>10</v>
      </c>
      <c r="AR96" s="34"/>
      <c r="AS96" s="3">
        <v>1</v>
      </c>
      <c r="AT96" s="23">
        <v>44001</v>
      </c>
      <c r="AU96" s="24">
        <v>10</v>
      </c>
      <c r="AV96" s="34"/>
      <c r="AW96" s="3">
        <v>1</v>
      </c>
      <c r="AX96" s="23">
        <v>44000</v>
      </c>
      <c r="AY96" s="24">
        <v>10</v>
      </c>
      <c r="AZ96" s="34"/>
      <c r="BA96" s="3">
        <v>1</v>
      </c>
      <c r="BB96" s="23">
        <v>43999</v>
      </c>
      <c r="BC96" s="27">
        <v>10</v>
      </c>
      <c r="BD96" s="34"/>
      <c r="BE96" s="3">
        <v>1</v>
      </c>
      <c r="BF96" s="23">
        <v>43998</v>
      </c>
      <c r="BG96" s="20">
        <v>10</v>
      </c>
      <c r="BH96" s="22"/>
    </row>
    <row r="97" spans="1:60" x14ac:dyDescent="0.25">
      <c r="A97" s="37"/>
      <c r="B97" s="61"/>
      <c r="C97" s="19">
        <f t="shared" si="8"/>
        <v>1</v>
      </c>
      <c r="D97" s="19">
        <f t="shared" si="9"/>
        <v>1</v>
      </c>
      <c r="E97" s="20">
        <f t="shared" si="11"/>
        <v>120</v>
      </c>
      <c r="F97" s="20">
        <v>10</v>
      </c>
      <c r="G97" s="20"/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4">
        <v>10</v>
      </c>
      <c r="X97" s="22"/>
      <c r="Y97" s="3">
        <v>5</v>
      </c>
      <c r="Z97" s="23">
        <v>44006</v>
      </c>
      <c r="AA97" s="24">
        <v>10</v>
      </c>
      <c r="AB97" s="22"/>
      <c r="AC97" s="3">
        <v>3</v>
      </c>
      <c r="AD97" s="23">
        <v>44005</v>
      </c>
      <c r="AE97" s="24">
        <v>10</v>
      </c>
      <c r="AF97" s="22"/>
      <c r="AG97" s="3">
        <v>1</v>
      </c>
      <c r="AH97" s="23">
        <v>44004</v>
      </c>
      <c r="AI97" s="27">
        <v>10</v>
      </c>
      <c r="AJ97" s="22"/>
      <c r="AK97" s="3">
        <v>1</v>
      </c>
      <c r="AL97" s="23">
        <v>44003</v>
      </c>
      <c r="AM97" s="24">
        <v>10</v>
      </c>
      <c r="AN97" s="22"/>
      <c r="AO97" s="3">
        <v>1</v>
      </c>
      <c r="AP97" s="23">
        <v>44002</v>
      </c>
      <c r="AQ97" s="28">
        <v>10</v>
      </c>
      <c r="AR97" s="22"/>
      <c r="AS97" s="3">
        <v>1</v>
      </c>
      <c r="AT97" s="23">
        <v>44001</v>
      </c>
      <c r="AU97" s="20">
        <v>10</v>
      </c>
      <c r="AV97" s="22"/>
      <c r="AW97" s="3">
        <v>1</v>
      </c>
      <c r="AX97" s="23">
        <v>44000</v>
      </c>
      <c r="AY97" s="28">
        <v>10</v>
      </c>
      <c r="AZ97" s="22"/>
      <c r="BA97" s="3">
        <v>1</v>
      </c>
      <c r="BB97" s="23">
        <v>43999</v>
      </c>
      <c r="BC97" s="20">
        <v>10</v>
      </c>
      <c r="BD97" s="22"/>
      <c r="BE97" s="3"/>
      <c r="BF97" s="23"/>
      <c r="BG97" s="20"/>
      <c r="BH97" s="22"/>
    </row>
    <row r="98" spans="1:60" x14ac:dyDescent="0.25">
      <c r="A98" s="37">
        <v>44011</v>
      </c>
      <c r="B98" s="61">
        <v>0.58333333333333337</v>
      </c>
      <c r="C98" s="19">
        <f t="shared" si="8"/>
        <v>1</v>
      </c>
      <c r="D98" s="19">
        <f t="shared" si="9"/>
        <v>1</v>
      </c>
      <c r="E98" s="20">
        <f t="shared" si="11"/>
        <v>110</v>
      </c>
      <c r="F98" s="20">
        <v>10</v>
      </c>
      <c r="G98" s="20"/>
      <c r="H98" s="22"/>
      <c r="I98" s="3">
        <v>6</v>
      </c>
      <c r="J98" s="23">
        <v>44010</v>
      </c>
      <c r="K98" s="27">
        <v>10</v>
      </c>
      <c r="L98" s="22"/>
      <c r="M98" s="3">
        <v>8</v>
      </c>
      <c r="N98" s="23">
        <v>44009</v>
      </c>
      <c r="O98" s="28">
        <v>10</v>
      </c>
      <c r="P98" s="22"/>
      <c r="Q98" s="3">
        <v>8</v>
      </c>
      <c r="R98" s="23">
        <v>44008</v>
      </c>
      <c r="S98" s="20">
        <v>10</v>
      </c>
      <c r="T98" s="22"/>
      <c r="U98" s="3">
        <v>8</v>
      </c>
      <c r="V98" s="23">
        <v>44007</v>
      </c>
      <c r="W98" s="27">
        <v>10</v>
      </c>
      <c r="X98" s="22"/>
      <c r="Y98" s="3">
        <v>5</v>
      </c>
      <c r="Z98" s="23">
        <v>44006</v>
      </c>
      <c r="AA98" s="24">
        <v>10</v>
      </c>
      <c r="AB98" s="22"/>
      <c r="AC98" s="25">
        <v>3</v>
      </c>
      <c r="AD98" s="26">
        <v>44005</v>
      </c>
      <c r="AE98" s="27">
        <v>10</v>
      </c>
      <c r="AF98" s="22"/>
      <c r="AG98" s="25">
        <v>1</v>
      </c>
      <c r="AH98" s="26">
        <v>44004</v>
      </c>
      <c r="AI98" s="27">
        <v>10</v>
      </c>
      <c r="AJ98" s="34"/>
      <c r="AK98" s="3">
        <v>1</v>
      </c>
      <c r="AL98" s="23">
        <v>44003</v>
      </c>
      <c r="AM98" s="24">
        <v>10</v>
      </c>
      <c r="AN98" s="34"/>
      <c r="AO98" s="3">
        <v>1</v>
      </c>
      <c r="AP98" s="23">
        <v>44002</v>
      </c>
      <c r="AQ98" s="24">
        <v>10</v>
      </c>
      <c r="AR98" s="34"/>
      <c r="AS98" s="3">
        <v>1</v>
      </c>
      <c r="AT98" s="23">
        <v>44001</v>
      </c>
      <c r="AU98" s="24">
        <v>10</v>
      </c>
      <c r="AV98" s="34"/>
      <c r="AW98" s="3">
        <v>1</v>
      </c>
      <c r="AX98" s="23">
        <v>44000</v>
      </c>
      <c r="AY98" s="24">
        <v>10</v>
      </c>
      <c r="AZ98" s="34"/>
      <c r="BA98" s="3"/>
      <c r="BB98" s="23"/>
      <c r="BC98" s="27"/>
      <c r="BD98" s="34"/>
      <c r="BE98" s="3"/>
      <c r="BF98" s="23"/>
      <c r="BG98" s="20"/>
      <c r="BH98" s="22"/>
    </row>
    <row r="99" spans="1:60" x14ac:dyDescent="0.25">
      <c r="A99" s="37"/>
      <c r="B99" s="44"/>
      <c r="C99" s="19">
        <f t="shared" si="8"/>
        <v>1</v>
      </c>
      <c r="D99" s="19">
        <f t="shared" si="9"/>
        <v>1</v>
      </c>
      <c r="E99" s="20">
        <f t="shared" si="11"/>
        <v>60</v>
      </c>
      <c r="F99" s="20">
        <v>10</v>
      </c>
      <c r="G99" s="20"/>
      <c r="H99" s="22"/>
      <c r="I99" s="3">
        <v>6</v>
      </c>
      <c r="J99" s="23">
        <v>44008</v>
      </c>
      <c r="K99" s="27">
        <v>10</v>
      </c>
      <c r="L99" s="22"/>
      <c r="M99" s="3">
        <v>8</v>
      </c>
      <c r="N99" s="23">
        <f>J99-1</f>
        <v>44007</v>
      </c>
      <c r="O99" s="28">
        <v>10</v>
      </c>
      <c r="P99" s="22"/>
      <c r="Q99" s="3">
        <v>8</v>
      </c>
      <c r="R99" s="23">
        <f>N99-1</f>
        <v>44006</v>
      </c>
      <c r="S99" s="20">
        <v>10</v>
      </c>
      <c r="T99" s="22"/>
      <c r="U99" s="3">
        <v>8</v>
      </c>
      <c r="V99" s="23">
        <f>R99-1</f>
        <v>44005</v>
      </c>
      <c r="W99" s="27">
        <v>10</v>
      </c>
      <c r="X99" s="22"/>
      <c r="Y99" s="3">
        <v>5</v>
      </c>
      <c r="Z99" s="23">
        <f>V99-1</f>
        <v>44004</v>
      </c>
      <c r="AA99" s="24">
        <v>10</v>
      </c>
      <c r="AB99" s="22"/>
      <c r="AC99" s="25">
        <v>3</v>
      </c>
      <c r="AD99" s="23">
        <f>Z99-1</f>
        <v>44003</v>
      </c>
      <c r="AE99" s="29">
        <v>0</v>
      </c>
      <c r="AF99" s="22"/>
      <c r="AG99" s="25">
        <v>3</v>
      </c>
      <c r="AH99" s="23">
        <f>AD99-1</f>
        <v>44002</v>
      </c>
      <c r="AI99" s="27">
        <v>10</v>
      </c>
      <c r="AJ99" s="34"/>
      <c r="AK99" s="3"/>
      <c r="AL99" s="23"/>
      <c r="AM99" s="24"/>
      <c r="AN99" s="34"/>
      <c r="AO99" s="3"/>
      <c r="AP99" s="23"/>
      <c r="AQ99" s="24"/>
      <c r="AR99" s="34"/>
      <c r="AS99" s="3"/>
      <c r="AT99" s="23"/>
      <c r="AU99" s="24"/>
      <c r="AV99" s="34"/>
      <c r="AW99" s="3"/>
      <c r="AX99" s="23"/>
      <c r="AY99" s="24"/>
      <c r="AZ99" s="34"/>
      <c r="BA99" s="3"/>
      <c r="BB99" s="23"/>
      <c r="BC99" s="27"/>
      <c r="BD99" s="22"/>
      <c r="BE99" s="3"/>
      <c r="BF99" s="23"/>
      <c r="BG99" s="20"/>
      <c r="BH99" s="22"/>
    </row>
    <row r="100" spans="1:60" x14ac:dyDescent="0.25">
      <c r="A100" s="37">
        <v>44011</v>
      </c>
      <c r="B100" s="61">
        <v>0.75</v>
      </c>
      <c r="C100" s="19">
        <f t="shared" si="8"/>
        <v>1</v>
      </c>
      <c r="D100" s="19">
        <f t="shared" si="9"/>
        <v>1</v>
      </c>
      <c r="E100" s="20">
        <f t="shared" si="11"/>
        <v>100</v>
      </c>
      <c r="F100" s="20">
        <v>10</v>
      </c>
      <c r="G100" s="20"/>
      <c r="H100" s="22"/>
      <c r="I100" s="3">
        <v>6</v>
      </c>
      <c r="J100" s="23">
        <v>44010</v>
      </c>
      <c r="K100" s="27">
        <v>10</v>
      </c>
      <c r="L100" s="22"/>
      <c r="M100" s="3">
        <v>8</v>
      </c>
      <c r="N100" s="23">
        <v>44009</v>
      </c>
      <c r="O100" s="28">
        <v>10</v>
      </c>
      <c r="P100" s="22"/>
      <c r="Q100" s="3">
        <v>8</v>
      </c>
      <c r="R100" s="23">
        <v>44008</v>
      </c>
      <c r="S100" s="20">
        <v>10</v>
      </c>
      <c r="T100" s="22"/>
      <c r="U100" s="3">
        <v>8</v>
      </c>
      <c r="V100" s="23">
        <v>44007</v>
      </c>
      <c r="W100" s="27">
        <v>10</v>
      </c>
      <c r="X100" s="22"/>
      <c r="Y100" s="3">
        <v>5</v>
      </c>
      <c r="Z100" s="23">
        <v>44006</v>
      </c>
      <c r="AA100" s="24">
        <v>10</v>
      </c>
      <c r="AB100" s="22"/>
      <c r="AC100" s="25">
        <v>3</v>
      </c>
      <c r="AD100" s="26">
        <v>44005</v>
      </c>
      <c r="AE100" s="27">
        <v>10</v>
      </c>
      <c r="AF100" s="22"/>
      <c r="AG100" s="25">
        <v>1</v>
      </c>
      <c r="AH100" s="26">
        <v>44004</v>
      </c>
      <c r="AI100" s="27">
        <v>10</v>
      </c>
      <c r="AJ100" s="34"/>
      <c r="AK100" s="3">
        <v>1</v>
      </c>
      <c r="AL100" s="23">
        <v>44003</v>
      </c>
      <c r="AM100" s="24">
        <v>10</v>
      </c>
      <c r="AN100" s="34"/>
      <c r="AO100" s="3">
        <v>1</v>
      </c>
      <c r="AP100" s="23">
        <v>44002</v>
      </c>
      <c r="AQ100" s="24">
        <v>10</v>
      </c>
      <c r="AR100" s="34"/>
      <c r="AS100" s="3">
        <v>1</v>
      </c>
      <c r="AT100" s="23">
        <v>44001</v>
      </c>
      <c r="AU100" s="24">
        <v>10</v>
      </c>
      <c r="AV100" s="34"/>
      <c r="AW100" s="3"/>
      <c r="AX100" s="23"/>
      <c r="AY100" s="24"/>
      <c r="AZ100" s="34"/>
      <c r="BA100" s="3"/>
      <c r="BB100" s="23"/>
      <c r="BC100" s="27"/>
      <c r="BD100" s="34"/>
      <c r="BE100" s="3"/>
      <c r="BF100" s="23"/>
      <c r="BG100" s="20"/>
      <c r="BH100" s="22"/>
    </row>
    <row r="101" spans="1:60" customFormat="1" x14ac:dyDescent="0.25">
      <c r="A101" s="30"/>
      <c r="B101" s="31"/>
      <c r="C101" s="32">
        <f t="shared" si="8"/>
        <v>1</v>
      </c>
      <c r="D101" s="32">
        <f t="shared" si="9"/>
        <v>1</v>
      </c>
      <c r="E101" s="33">
        <f t="shared" si="11"/>
        <v>70</v>
      </c>
      <c r="F101" s="20">
        <v>10</v>
      </c>
      <c r="G101" s="20"/>
      <c r="H101" s="22"/>
      <c r="I101" s="3">
        <v>6</v>
      </c>
      <c r="J101" s="23">
        <v>44010</v>
      </c>
      <c r="K101" s="27">
        <v>10</v>
      </c>
      <c r="L101" s="22"/>
      <c r="M101" s="3">
        <v>8</v>
      </c>
      <c r="N101" s="23">
        <v>44009</v>
      </c>
      <c r="O101" s="28">
        <v>10</v>
      </c>
      <c r="P101" s="22"/>
      <c r="Q101" s="3">
        <v>8</v>
      </c>
      <c r="R101" s="23">
        <v>44008</v>
      </c>
      <c r="S101" s="20">
        <v>10</v>
      </c>
      <c r="T101" s="22"/>
      <c r="U101" s="3">
        <v>8</v>
      </c>
      <c r="V101" s="23">
        <v>44007</v>
      </c>
      <c r="W101" s="27">
        <v>10</v>
      </c>
      <c r="X101" s="22"/>
      <c r="Y101" s="3">
        <v>5</v>
      </c>
      <c r="Z101" s="23">
        <v>44006</v>
      </c>
      <c r="AA101" s="24">
        <v>10</v>
      </c>
      <c r="AB101" s="22"/>
      <c r="AC101" s="25">
        <v>3</v>
      </c>
      <c r="AD101" s="26">
        <v>44005</v>
      </c>
      <c r="AE101" s="27">
        <v>10</v>
      </c>
      <c r="AF101" s="22"/>
      <c r="AG101" s="25">
        <v>1</v>
      </c>
      <c r="AH101" s="26">
        <v>44004</v>
      </c>
      <c r="AI101" s="27">
        <v>10</v>
      </c>
      <c r="AJ101" s="34"/>
      <c r="AK101" s="3"/>
      <c r="AL101" s="23"/>
      <c r="AM101" s="24"/>
      <c r="AN101" s="34"/>
      <c r="AO101" s="3"/>
      <c r="AP101" s="23"/>
      <c r="AQ101" s="24"/>
      <c r="AR101" s="34"/>
      <c r="AS101" s="3"/>
      <c r="AT101" s="23"/>
      <c r="AU101" s="24"/>
      <c r="AV101" s="34"/>
      <c r="AW101" s="3"/>
      <c r="AX101" s="23"/>
      <c r="AY101" s="24"/>
      <c r="AZ101" s="34"/>
      <c r="BA101" s="3"/>
      <c r="BB101" s="23"/>
      <c r="BC101" s="27"/>
      <c r="BD101" s="22"/>
      <c r="BE101" s="3"/>
      <c r="BF101" s="23"/>
      <c r="BG101" s="33"/>
      <c r="BH101" s="22"/>
    </row>
    <row r="102" spans="1:60" customFormat="1" ht="13.75" thickBot="1" x14ac:dyDescent="0.3">
      <c r="A102" s="18"/>
      <c r="C102" s="32">
        <f t="shared" si="8"/>
        <v>1</v>
      </c>
      <c r="D102" s="32">
        <f t="shared" si="9"/>
        <v>1</v>
      </c>
      <c r="E102" s="33">
        <f t="shared" si="11"/>
        <v>10</v>
      </c>
      <c r="F102" s="20">
        <v>-10</v>
      </c>
      <c r="G102" s="20"/>
      <c r="H102" s="22"/>
      <c r="I102" s="89">
        <v>6</v>
      </c>
      <c r="J102" s="23">
        <v>43998</v>
      </c>
      <c r="K102" s="27">
        <v>10</v>
      </c>
      <c r="L102" s="22"/>
      <c r="M102" s="3"/>
      <c r="N102" s="23"/>
      <c r="O102" s="20"/>
      <c r="P102" s="22"/>
      <c r="Q102" s="3"/>
      <c r="R102" s="23"/>
      <c r="S102" s="28"/>
      <c r="T102" s="22"/>
      <c r="U102" s="3"/>
      <c r="V102" s="23"/>
      <c r="W102" s="24"/>
      <c r="X102" s="22"/>
      <c r="Y102" s="3"/>
      <c r="Z102" s="23"/>
      <c r="AA102" s="36"/>
      <c r="AB102" s="22"/>
      <c r="AC102" s="3"/>
      <c r="AD102" s="23"/>
      <c r="AE102" s="27"/>
      <c r="AF102" s="22"/>
      <c r="AG102" s="25"/>
      <c r="AH102" s="26"/>
      <c r="AI102" s="21"/>
      <c r="AJ102" s="22"/>
      <c r="AK102" s="3"/>
      <c r="AL102" s="23"/>
      <c r="AM102" s="27"/>
      <c r="AN102" s="22"/>
      <c r="AO102" s="3"/>
      <c r="AP102" s="23"/>
      <c r="AQ102" s="28"/>
      <c r="AR102" s="22"/>
      <c r="AS102" s="3"/>
      <c r="AT102" s="23"/>
      <c r="AU102" s="28"/>
      <c r="AV102" s="22"/>
      <c r="AW102" s="3"/>
      <c r="AX102" s="23"/>
      <c r="AY102" s="28"/>
      <c r="AZ102" s="22"/>
      <c r="BA102" s="3"/>
      <c r="BB102" s="23"/>
      <c r="BC102" s="28"/>
      <c r="BD102" s="22"/>
      <c r="BE102" s="3"/>
      <c r="BF102" s="23" t="s">
        <v>4</v>
      </c>
      <c r="BG102" s="33"/>
      <c r="BH102" s="22"/>
    </row>
    <row r="103" spans="1:60" s="8" customFormat="1" x14ac:dyDescent="0.25">
      <c r="A103" s="5">
        <v>44012</v>
      </c>
      <c r="B103" s="63">
        <v>0.25</v>
      </c>
      <c r="C103" s="6">
        <f t="shared" si="8"/>
        <v>1</v>
      </c>
      <c r="D103" s="6">
        <f t="shared" si="9"/>
        <v>1</v>
      </c>
      <c r="E103" s="7">
        <f t="shared" ref="E103:E145" si="12">SUM(K103,O103,S103,W103,AA103,AE103,AI103,AM103,AQ103,AU103,AY103,BC103,BG103)</f>
        <v>120</v>
      </c>
      <c r="F103" s="7">
        <v>10</v>
      </c>
      <c r="G103" s="7"/>
      <c r="H103" s="12"/>
      <c r="I103" s="9">
        <v>6</v>
      </c>
      <c r="J103" s="10">
        <v>44011</v>
      </c>
      <c r="K103" s="11">
        <v>10</v>
      </c>
      <c r="L103" s="12"/>
      <c r="M103" s="9">
        <v>8</v>
      </c>
      <c r="N103" s="10">
        <v>44010</v>
      </c>
      <c r="O103" s="59">
        <v>10</v>
      </c>
      <c r="P103" s="12"/>
      <c r="Q103" s="9">
        <v>8</v>
      </c>
      <c r="R103" s="10">
        <v>44009</v>
      </c>
      <c r="S103" s="7">
        <v>10</v>
      </c>
      <c r="T103" s="12"/>
      <c r="U103" s="9">
        <v>8</v>
      </c>
      <c r="V103" s="10">
        <v>44008</v>
      </c>
      <c r="W103" s="11">
        <v>10</v>
      </c>
      <c r="X103" s="12"/>
      <c r="Y103" s="9">
        <v>5</v>
      </c>
      <c r="Z103" s="10">
        <v>44007</v>
      </c>
      <c r="AA103" s="13">
        <v>10</v>
      </c>
      <c r="AB103" s="12"/>
      <c r="AC103" s="14">
        <v>3</v>
      </c>
      <c r="AD103" s="15">
        <v>44006</v>
      </c>
      <c r="AE103" s="11">
        <v>10</v>
      </c>
      <c r="AF103" s="12"/>
      <c r="AG103" s="14">
        <v>1</v>
      </c>
      <c r="AH103" s="15">
        <v>44005</v>
      </c>
      <c r="AI103" s="11">
        <v>10</v>
      </c>
      <c r="AJ103" s="16"/>
      <c r="AK103" s="9">
        <v>1</v>
      </c>
      <c r="AL103" s="10">
        <v>44004</v>
      </c>
      <c r="AM103" s="13">
        <v>10</v>
      </c>
      <c r="AN103" s="16"/>
      <c r="AO103" s="9">
        <v>1</v>
      </c>
      <c r="AP103" s="10">
        <v>44003</v>
      </c>
      <c r="AQ103" s="13">
        <v>10</v>
      </c>
      <c r="AR103" s="16"/>
      <c r="AS103" s="9">
        <v>1</v>
      </c>
      <c r="AT103" s="10">
        <v>44002</v>
      </c>
      <c r="AU103" s="13">
        <v>10</v>
      </c>
      <c r="AV103" s="16"/>
      <c r="AW103" s="9">
        <v>1</v>
      </c>
      <c r="AX103" s="10">
        <v>44001</v>
      </c>
      <c r="AY103" s="13">
        <v>10</v>
      </c>
      <c r="AZ103" s="16"/>
      <c r="BA103" s="9">
        <v>1</v>
      </c>
      <c r="BB103" s="10">
        <v>44000</v>
      </c>
      <c r="BC103" s="11">
        <v>10</v>
      </c>
      <c r="BD103" s="16"/>
      <c r="BE103" s="9"/>
      <c r="BF103" s="10"/>
      <c r="BG103" s="7"/>
      <c r="BH103" s="12"/>
    </row>
    <row r="104" spans="1:60" x14ac:dyDescent="0.25">
      <c r="A104" s="37"/>
      <c r="B104" s="61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0"/>
      <c r="H104" s="22"/>
      <c r="I104" s="3">
        <v>6</v>
      </c>
      <c r="J104" s="23">
        <v>44010</v>
      </c>
      <c r="K104" s="27">
        <v>10</v>
      </c>
      <c r="L104" s="22"/>
      <c r="M104" s="3">
        <v>8</v>
      </c>
      <c r="N104" s="23">
        <v>44009</v>
      </c>
      <c r="O104" s="28">
        <v>10</v>
      </c>
      <c r="P104" s="22"/>
      <c r="Q104" s="3">
        <v>8</v>
      </c>
      <c r="R104" s="23">
        <v>44008</v>
      </c>
      <c r="S104" s="20">
        <v>10</v>
      </c>
      <c r="T104" s="22"/>
      <c r="U104" s="3">
        <v>8</v>
      </c>
      <c r="V104" s="23">
        <v>44007</v>
      </c>
      <c r="W104" s="24">
        <v>10</v>
      </c>
      <c r="X104" s="22"/>
      <c r="Y104" s="3">
        <v>5</v>
      </c>
      <c r="Z104" s="23">
        <v>44006</v>
      </c>
      <c r="AA104" s="24">
        <v>10</v>
      </c>
      <c r="AB104" s="22"/>
      <c r="AC104" s="3">
        <v>3</v>
      </c>
      <c r="AD104" s="23">
        <v>44005</v>
      </c>
      <c r="AE104" s="27">
        <v>10</v>
      </c>
      <c r="AF104" s="22"/>
      <c r="AG104" s="3">
        <v>1</v>
      </c>
      <c r="AH104" s="23">
        <v>44004</v>
      </c>
      <c r="AI104" s="27">
        <v>10</v>
      </c>
      <c r="AJ104" s="22"/>
      <c r="AK104" s="3">
        <v>1</v>
      </c>
      <c r="AL104" s="23">
        <v>44003</v>
      </c>
      <c r="AM104" s="24">
        <v>10</v>
      </c>
      <c r="AN104" s="22"/>
      <c r="AO104" s="3">
        <v>1</v>
      </c>
      <c r="AP104" s="23">
        <v>44002</v>
      </c>
      <c r="AQ104" s="28">
        <v>10</v>
      </c>
      <c r="AR104" s="22"/>
      <c r="AS104" s="3"/>
      <c r="AT104" s="23"/>
      <c r="AU104" s="20"/>
      <c r="AV104" s="22"/>
      <c r="AW104" s="3"/>
      <c r="AX104" s="23"/>
      <c r="AY104" s="28"/>
      <c r="AZ104" s="22"/>
      <c r="BA104" s="3"/>
      <c r="BB104" s="23"/>
      <c r="BC104" s="20"/>
      <c r="BD104" s="22"/>
      <c r="BE104" s="3"/>
      <c r="BF104" s="23"/>
      <c r="BG104" s="20"/>
      <c r="BH104" s="22"/>
    </row>
    <row r="105" spans="1:60" x14ac:dyDescent="0.25">
      <c r="A105" s="37">
        <v>44012</v>
      </c>
      <c r="B105" s="61">
        <v>0.29166666666666669</v>
      </c>
      <c r="C105" s="19">
        <f t="shared" si="8"/>
        <v>1</v>
      </c>
      <c r="D105" s="19">
        <f t="shared" si="9"/>
        <v>1</v>
      </c>
      <c r="E105" s="20">
        <f t="shared" si="12"/>
        <v>130</v>
      </c>
      <c r="F105" s="20">
        <v>10</v>
      </c>
      <c r="G105" s="20"/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>
        <v>8</v>
      </c>
      <c r="V105" s="23">
        <v>44008</v>
      </c>
      <c r="W105" s="27">
        <v>10</v>
      </c>
      <c r="X105" s="22"/>
      <c r="Y105" s="3">
        <v>5</v>
      </c>
      <c r="Z105" s="23">
        <v>44007</v>
      </c>
      <c r="AA105" s="24">
        <v>10</v>
      </c>
      <c r="AB105" s="22"/>
      <c r="AC105" s="25">
        <v>3</v>
      </c>
      <c r="AD105" s="26">
        <v>44006</v>
      </c>
      <c r="AE105" s="27">
        <v>10</v>
      </c>
      <c r="AF105" s="22"/>
      <c r="AG105" s="25">
        <v>1</v>
      </c>
      <c r="AH105" s="26">
        <v>44005</v>
      </c>
      <c r="AI105" s="27">
        <v>10</v>
      </c>
      <c r="AJ105" s="34"/>
      <c r="AK105" s="3">
        <v>1</v>
      </c>
      <c r="AL105" s="23">
        <v>44004</v>
      </c>
      <c r="AM105" s="24">
        <v>10</v>
      </c>
      <c r="AN105" s="34"/>
      <c r="AO105" s="3">
        <v>1</v>
      </c>
      <c r="AP105" s="23">
        <v>44003</v>
      </c>
      <c r="AQ105" s="24">
        <v>10</v>
      </c>
      <c r="AR105" s="34"/>
      <c r="AS105" s="3">
        <v>1</v>
      </c>
      <c r="AT105" s="23">
        <v>44002</v>
      </c>
      <c r="AU105" s="24">
        <v>10</v>
      </c>
      <c r="AV105" s="34"/>
      <c r="AW105" s="3">
        <v>1</v>
      </c>
      <c r="AX105" s="23">
        <v>44001</v>
      </c>
      <c r="AY105" s="24">
        <v>10</v>
      </c>
      <c r="AZ105" s="34"/>
      <c r="BA105" s="3">
        <v>1</v>
      </c>
      <c r="BB105" s="23">
        <v>44000</v>
      </c>
      <c r="BC105" s="27">
        <v>10</v>
      </c>
      <c r="BD105" s="34"/>
      <c r="BE105" s="3">
        <v>1</v>
      </c>
      <c r="BF105" s="23">
        <v>43999</v>
      </c>
      <c r="BG105" s="20">
        <v>10</v>
      </c>
      <c r="BH105" s="22"/>
    </row>
    <row r="106" spans="1:60" x14ac:dyDescent="0.25">
      <c r="A106" s="37"/>
      <c r="B106" s="61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0"/>
      <c r="H106" s="22"/>
      <c r="I106" s="3">
        <v>6</v>
      </c>
      <c r="J106" s="23">
        <v>44010</v>
      </c>
      <c r="K106" s="27">
        <v>10</v>
      </c>
      <c r="L106" s="22"/>
      <c r="M106" s="3">
        <v>8</v>
      </c>
      <c r="N106" s="23">
        <v>44009</v>
      </c>
      <c r="O106" s="41">
        <v>0</v>
      </c>
      <c r="P106" s="22"/>
      <c r="Q106" s="3">
        <v>8</v>
      </c>
      <c r="R106" s="23">
        <v>44008</v>
      </c>
      <c r="S106" s="20">
        <v>10</v>
      </c>
      <c r="T106" s="22"/>
      <c r="U106" s="3">
        <v>8</v>
      </c>
      <c r="V106" s="23">
        <v>44007</v>
      </c>
      <c r="W106" s="24">
        <v>10</v>
      </c>
      <c r="X106" s="22"/>
      <c r="Y106" s="3">
        <v>8</v>
      </c>
      <c r="Z106" s="23">
        <v>44006</v>
      </c>
      <c r="AA106" s="24">
        <v>10</v>
      </c>
      <c r="AB106" s="22"/>
      <c r="AC106" s="3">
        <v>5</v>
      </c>
      <c r="AD106" s="23">
        <v>44005</v>
      </c>
      <c r="AE106" s="27">
        <v>10</v>
      </c>
      <c r="AF106" s="22"/>
      <c r="AG106" s="3">
        <v>3</v>
      </c>
      <c r="AH106" s="23">
        <v>44004</v>
      </c>
      <c r="AI106" s="27">
        <v>10</v>
      </c>
      <c r="AJ106" s="22"/>
      <c r="AK106" s="3">
        <v>1</v>
      </c>
      <c r="AL106" s="23">
        <v>44003</v>
      </c>
      <c r="AM106" s="29">
        <v>0</v>
      </c>
      <c r="AN106" s="22"/>
      <c r="AO106" s="3">
        <v>1</v>
      </c>
      <c r="AP106" s="23">
        <v>44002</v>
      </c>
      <c r="AQ106" s="41">
        <v>0</v>
      </c>
      <c r="AR106" s="22"/>
      <c r="AS106" s="3">
        <v>1</v>
      </c>
      <c r="AT106" s="23">
        <v>44001</v>
      </c>
      <c r="AU106" s="20">
        <v>10</v>
      </c>
      <c r="AV106" s="22"/>
      <c r="AW106" s="3">
        <v>1</v>
      </c>
      <c r="AX106" s="23">
        <v>44000</v>
      </c>
      <c r="AY106" s="28">
        <v>10</v>
      </c>
      <c r="AZ106" s="22"/>
      <c r="BA106" s="3">
        <v>1</v>
      </c>
      <c r="BB106" s="23">
        <v>43999</v>
      </c>
      <c r="BC106" s="20">
        <v>10</v>
      </c>
      <c r="BD106" s="22"/>
      <c r="BE106" s="3"/>
      <c r="BF106" s="23"/>
      <c r="BG106" s="20"/>
      <c r="BH106" s="22"/>
    </row>
    <row r="107" spans="1:60" x14ac:dyDescent="0.25">
      <c r="A107" s="37">
        <v>44012</v>
      </c>
      <c r="B107" s="61">
        <v>0.33333333333333331</v>
      </c>
      <c r="C107" s="19">
        <f>ABS(K107/F107)</f>
        <v>3</v>
      </c>
      <c r="D107" s="19">
        <f>C107</f>
        <v>3</v>
      </c>
      <c r="E107" s="20">
        <f>SUM(K107,O107,S107,W107,AA107,AE107,AI107,AM107,AQ107,AU107,AY107,BC107,BG107)</f>
        <v>390</v>
      </c>
      <c r="F107" s="20">
        <v>10</v>
      </c>
      <c r="G107" s="20"/>
      <c r="H107" s="22"/>
      <c r="I107" s="3">
        <v>6</v>
      </c>
      <c r="J107" s="23">
        <v>44011</v>
      </c>
      <c r="K107" s="27">
        <v>30</v>
      </c>
      <c r="L107" s="22"/>
      <c r="M107" s="3">
        <v>8</v>
      </c>
      <c r="N107" s="23">
        <v>44010</v>
      </c>
      <c r="O107" s="28">
        <v>30</v>
      </c>
      <c r="P107" s="22"/>
      <c r="Q107" s="3">
        <v>8</v>
      </c>
      <c r="R107" s="23">
        <v>44009</v>
      </c>
      <c r="S107" s="20">
        <v>30</v>
      </c>
      <c r="T107" s="22"/>
      <c r="U107" s="3">
        <v>8</v>
      </c>
      <c r="V107" s="23">
        <v>44008</v>
      </c>
      <c r="W107" s="27">
        <v>30</v>
      </c>
      <c r="X107" s="22"/>
      <c r="Y107" s="3">
        <v>5</v>
      </c>
      <c r="Z107" s="23">
        <v>44007</v>
      </c>
      <c r="AA107" s="24">
        <v>30</v>
      </c>
      <c r="AB107" s="22"/>
      <c r="AC107" s="25">
        <v>3</v>
      </c>
      <c r="AD107" s="26">
        <v>44006</v>
      </c>
      <c r="AE107" s="27">
        <v>30</v>
      </c>
      <c r="AF107" s="22"/>
      <c r="AG107" s="25">
        <v>1</v>
      </c>
      <c r="AH107" s="26">
        <v>44005</v>
      </c>
      <c r="AI107" s="27">
        <v>30</v>
      </c>
      <c r="AJ107" s="34"/>
      <c r="AK107" s="3">
        <v>1</v>
      </c>
      <c r="AL107" s="23">
        <v>44004</v>
      </c>
      <c r="AM107" s="24">
        <v>30</v>
      </c>
      <c r="AN107" s="34"/>
      <c r="AO107" s="3">
        <v>1</v>
      </c>
      <c r="AP107" s="23">
        <v>44003</v>
      </c>
      <c r="AQ107" s="24">
        <v>30</v>
      </c>
      <c r="AR107" s="34"/>
      <c r="AS107" s="3">
        <v>1</v>
      </c>
      <c r="AT107" s="23">
        <v>44002</v>
      </c>
      <c r="AU107" s="24">
        <v>30</v>
      </c>
      <c r="AV107" s="34"/>
      <c r="AW107" s="3">
        <v>1</v>
      </c>
      <c r="AX107" s="23">
        <v>44001</v>
      </c>
      <c r="AY107" s="24">
        <v>30</v>
      </c>
      <c r="AZ107" s="34"/>
      <c r="BA107" s="3">
        <v>1</v>
      </c>
      <c r="BB107" s="23">
        <v>44000</v>
      </c>
      <c r="BC107" s="27">
        <v>30</v>
      </c>
      <c r="BD107" s="34"/>
      <c r="BE107" s="3">
        <v>1</v>
      </c>
      <c r="BF107" s="23">
        <v>43999</v>
      </c>
      <c r="BG107" s="20">
        <v>30</v>
      </c>
      <c r="BH107" s="22"/>
    </row>
    <row r="108" spans="1:60" x14ac:dyDescent="0.25">
      <c r="A108" s="37">
        <v>44012</v>
      </c>
      <c r="B108" s="61">
        <v>0.375</v>
      </c>
      <c r="C108" s="19">
        <f t="shared" si="8"/>
        <v>1</v>
      </c>
      <c r="D108" s="19">
        <f t="shared" si="9"/>
        <v>1</v>
      </c>
      <c r="E108" s="20">
        <f t="shared" si="12"/>
        <v>130</v>
      </c>
      <c r="F108" s="20">
        <v>10</v>
      </c>
      <c r="G108" s="20"/>
      <c r="H108" s="22"/>
      <c r="I108" s="3">
        <v>6</v>
      </c>
      <c r="J108" s="23">
        <v>44011</v>
      </c>
      <c r="K108" s="27">
        <v>10</v>
      </c>
      <c r="L108" s="22"/>
      <c r="M108" s="3">
        <v>8</v>
      </c>
      <c r="N108" s="23">
        <v>44010</v>
      </c>
      <c r="O108" s="28">
        <v>10</v>
      </c>
      <c r="P108" s="22"/>
      <c r="Q108" s="3">
        <v>8</v>
      </c>
      <c r="R108" s="23">
        <v>44009</v>
      </c>
      <c r="S108" s="20">
        <v>10</v>
      </c>
      <c r="T108" s="22"/>
      <c r="U108" s="3">
        <v>8</v>
      </c>
      <c r="V108" s="23">
        <v>44008</v>
      </c>
      <c r="W108" s="27">
        <v>10</v>
      </c>
      <c r="X108" s="22"/>
      <c r="Y108" s="3">
        <v>5</v>
      </c>
      <c r="Z108" s="23">
        <v>44007</v>
      </c>
      <c r="AA108" s="24">
        <v>10</v>
      </c>
      <c r="AB108" s="22"/>
      <c r="AC108" s="25">
        <v>3</v>
      </c>
      <c r="AD108" s="26">
        <v>44006</v>
      </c>
      <c r="AE108" s="27">
        <v>10</v>
      </c>
      <c r="AF108" s="22"/>
      <c r="AG108" s="25">
        <v>1</v>
      </c>
      <c r="AH108" s="26">
        <v>44005</v>
      </c>
      <c r="AI108" s="27">
        <v>10</v>
      </c>
      <c r="AJ108" s="34"/>
      <c r="AK108" s="3">
        <v>1</v>
      </c>
      <c r="AL108" s="23">
        <v>44004</v>
      </c>
      <c r="AM108" s="24">
        <v>10</v>
      </c>
      <c r="AN108" s="34"/>
      <c r="AO108" s="3">
        <v>1</v>
      </c>
      <c r="AP108" s="23">
        <v>44003</v>
      </c>
      <c r="AQ108" s="24">
        <v>10</v>
      </c>
      <c r="AR108" s="34"/>
      <c r="AS108" s="3">
        <v>1</v>
      </c>
      <c r="AT108" s="23">
        <v>44002</v>
      </c>
      <c r="AU108" s="24">
        <v>10</v>
      </c>
      <c r="AV108" s="34"/>
      <c r="AW108" s="3">
        <v>1</v>
      </c>
      <c r="AX108" s="23">
        <v>44001</v>
      </c>
      <c r="AY108" s="24">
        <v>10</v>
      </c>
      <c r="AZ108" s="34"/>
      <c r="BA108" s="3">
        <v>1</v>
      </c>
      <c r="BB108" s="23">
        <v>44000</v>
      </c>
      <c r="BC108" s="27">
        <v>10</v>
      </c>
      <c r="BD108" s="34"/>
      <c r="BE108" s="3">
        <v>1</v>
      </c>
      <c r="BF108" s="23">
        <v>43999</v>
      </c>
      <c r="BG108" s="20">
        <v>10</v>
      </c>
      <c r="BH108" s="22"/>
    </row>
    <row r="109" spans="1:60" x14ac:dyDescent="0.25">
      <c r="A109" s="37"/>
      <c r="B109" s="61"/>
      <c r="C109" s="19">
        <f t="shared" si="8"/>
        <v>1</v>
      </c>
      <c r="D109" s="19">
        <f t="shared" si="9"/>
        <v>1</v>
      </c>
      <c r="E109" s="20">
        <f t="shared" si="12"/>
        <v>110</v>
      </c>
      <c r="F109" s="20">
        <v>10</v>
      </c>
      <c r="G109" s="20"/>
      <c r="H109" s="22"/>
      <c r="I109" s="3">
        <v>6</v>
      </c>
      <c r="J109" s="23">
        <v>44011</v>
      </c>
      <c r="K109" s="27">
        <v>10</v>
      </c>
      <c r="L109" s="22"/>
      <c r="M109" s="3">
        <v>8</v>
      </c>
      <c r="N109" s="23">
        <v>44010</v>
      </c>
      <c r="O109" s="28">
        <v>10</v>
      </c>
      <c r="P109" s="22"/>
      <c r="Q109" s="3">
        <v>8</v>
      </c>
      <c r="R109" s="23">
        <v>44009</v>
      </c>
      <c r="S109" s="20">
        <v>10</v>
      </c>
      <c r="T109" s="22"/>
      <c r="U109" s="3">
        <v>8</v>
      </c>
      <c r="V109" s="23">
        <v>44008</v>
      </c>
      <c r="W109" s="27">
        <v>10</v>
      </c>
      <c r="X109" s="22"/>
      <c r="Y109" s="3">
        <v>5</v>
      </c>
      <c r="Z109" s="23">
        <v>44007</v>
      </c>
      <c r="AA109" s="24">
        <v>10</v>
      </c>
      <c r="AB109" s="22"/>
      <c r="AC109" s="25">
        <v>3</v>
      </c>
      <c r="AD109" s="26">
        <v>44006</v>
      </c>
      <c r="AE109" s="27">
        <v>10</v>
      </c>
      <c r="AF109" s="22"/>
      <c r="AG109" s="25">
        <v>1</v>
      </c>
      <c r="AH109" s="26">
        <v>44005</v>
      </c>
      <c r="AI109" s="27">
        <v>10</v>
      </c>
      <c r="AJ109" s="34"/>
      <c r="AK109" s="3">
        <v>1</v>
      </c>
      <c r="AL109" s="23">
        <v>44004</v>
      </c>
      <c r="AM109" s="24">
        <v>10</v>
      </c>
      <c r="AN109" s="34"/>
      <c r="AO109" s="3">
        <v>1</v>
      </c>
      <c r="AP109" s="23">
        <v>44003</v>
      </c>
      <c r="AQ109" s="24">
        <v>10</v>
      </c>
      <c r="AR109" s="34"/>
      <c r="AS109" s="3">
        <v>1</v>
      </c>
      <c r="AT109" s="23">
        <v>44002</v>
      </c>
      <c r="AU109" s="24">
        <v>10</v>
      </c>
      <c r="AV109" s="34"/>
      <c r="AW109" s="3">
        <v>1</v>
      </c>
      <c r="AX109" s="23">
        <v>44001</v>
      </c>
      <c r="AY109" s="24">
        <v>10</v>
      </c>
      <c r="AZ109" s="34"/>
      <c r="BA109" s="3"/>
      <c r="BB109" s="23"/>
      <c r="BC109" s="27"/>
      <c r="BD109" s="34"/>
      <c r="BE109" s="3"/>
      <c r="BF109" s="23"/>
      <c r="BG109" s="20"/>
      <c r="BH109" s="22"/>
    </row>
    <row r="110" spans="1:60" x14ac:dyDescent="0.25">
      <c r="A110" s="37"/>
      <c r="B110" s="61"/>
      <c r="C110" s="19">
        <f t="shared" si="8"/>
        <v>1</v>
      </c>
      <c r="D110" s="19">
        <f t="shared" si="9"/>
        <v>1</v>
      </c>
      <c r="E110" s="20">
        <f t="shared" si="12"/>
        <v>30</v>
      </c>
      <c r="F110" s="20">
        <v>10</v>
      </c>
      <c r="G110" s="20"/>
      <c r="H110" s="22"/>
      <c r="I110" s="3">
        <v>6</v>
      </c>
      <c r="J110" s="23">
        <v>44011</v>
      </c>
      <c r="K110" s="27">
        <v>10</v>
      </c>
      <c r="L110" s="22"/>
      <c r="M110" s="3">
        <v>8</v>
      </c>
      <c r="N110" s="23">
        <v>44010</v>
      </c>
      <c r="O110" s="28">
        <v>10</v>
      </c>
      <c r="P110" s="22"/>
      <c r="Q110" s="3">
        <v>8</v>
      </c>
      <c r="R110" s="23">
        <v>44009</v>
      </c>
      <c r="S110" s="20">
        <v>10</v>
      </c>
      <c r="T110" s="22"/>
      <c r="U110" s="3"/>
      <c r="V110" s="23"/>
      <c r="W110" s="27"/>
      <c r="X110" s="22"/>
      <c r="Y110" s="3"/>
      <c r="Z110" s="23"/>
      <c r="AA110" s="24"/>
      <c r="AB110" s="22"/>
      <c r="AC110" s="25"/>
      <c r="AD110" s="26"/>
      <c r="AE110" s="27"/>
      <c r="AF110" s="22"/>
      <c r="AG110" s="25"/>
      <c r="AH110" s="26"/>
      <c r="AI110" s="27"/>
      <c r="AJ110" s="34"/>
      <c r="AK110" s="3"/>
      <c r="AL110" s="23"/>
      <c r="AM110" s="24"/>
      <c r="AN110" s="34"/>
      <c r="AO110" s="3"/>
      <c r="AP110" s="23"/>
      <c r="AQ110" s="24"/>
      <c r="AR110" s="34"/>
      <c r="AS110" s="3"/>
      <c r="AT110" s="23"/>
      <c r="AU110" s="24"/>
      <c r="AV110" s="34"/>
      <c r="AW110" s="3"/>
      <c r="AX110" s="23"/>
      <c r="AY110" s="24"/>
      <c r="AZ110" s="34"/>
      <c r="BA110" s="3"/>
      <c r="BB110" s="23"/>
      <c r="BC110" s="27"/>
      <c r="BD110" s="34"/>
      <c r="BE110" s="3"/>
      <c r="BF110" s="23" t="s">
        <v>4</v>
      </c>
      <c r="BG110" s="20"/>
      <c r="BH110" s="22"/>
    </row>
    <row r="111" spans="1:60" x14ac:dyDescent="0.25">
      <c r="A111" s="37">
        <v>44012</v>
      </c>
      <c r="B111" s="61">
        <v>0.41666666666666669</v>
      </c>
      <c r="C111" s="19">
        <f t="shared" si="8"/>
        <v>2</v>
      </c>
      <c r="D111" s="19">
        <f t="shared" si="9"/>
        <v>2</v>
      </c>
      <c r="E111" s="20">
        <f t="shared" si="12"/>
        <v>220</v>
      </c>
      <c r="F111" s="20">
        <v>10</v>
      </c>
      <c r="G111" s="20"/>
      <c r="H111" s="22"/>
      <c r="I111" s="3">
        <v>6</v>
      </c>
      <c r="J111" s="23">
        <v>44011</v>
      </c>
      <c r="K111" s="27">
        <v>20</v>
      </c>
      <c r="L111" s="22"/>
      <c r="M111" s="3">
        <v>8</v>
      </c>
      <c r="N111" s="23">
        <v>44010</v>
      </c>
      <c r="O111" s="28">
        <v>20</v>
      </c>
      <c r="P111" s="22"/>
      <c r="Q111" s="3">
        <v>8</v>
      </c>
      <c r="R111" s="23">
        <v>44009</v>
      </c>
      <c r="S111" s="20">
        <v>20</v>
      </c>
      <c r="T111" s="22"/>
      <c r="U111" s="3">
        <v>8</v>
      </c>
      <c r="V111" s="23">
        <v>44008</v>
      </c>
      <c r="W111" s="27">
        <v>20</v>
      </c>
      <c r="X111" s="22"/>
      <c r="Y111" s="3">
        <v>5</v>
      </c>
      <c r="Z111" s="23">
        <v>44007</v>
      </c>
      <c r="AA111" s="24">
        <v>20</v>
      </c>
      <c r="AB111" s="22"/>
      <c r="AC111" s="25">
        <v>3</v>
      </c>
      <c r="AD111" s="26">
        <v>44006</v>
      </c>
      <c r="AE111" s="27">
        <v>20</v>
      </c>
      <c r="AF111" s="22"/>
      <c r="AG111" s="25">
        <v>1</v>
      </c>
      <c r="AH111" s="26">
        <v>44005</v>
      </c>
      <c r="AI111" s="27">
        <v>20</v>
      </c>
      <c r="AJ111" s="34"/>
      <c r="AK111" s="3">
        <v>1</v>
      </c>
      <c r="AL111" s="23">
        <v>44004</v>
      </c>
      <c r="AM111" s="24">
        <v>20</v>
      </c>
      <c r="AN111" s="34"/>
      <c r="AO111" s="3">
        <v>1</v>
      </c>
      <c r="AP111" s="23">
        <v>44003</v>
      </c>
      <c r="AQ111" s="24">
        <v>20</v>
      </c>
      <c r="AR111" s="34"/>
      <c r="AS111" s="3">
        <v>1</v>
      </c>
      <c r="AT111" s="23">
        <v>44002</v>
      </c>
      <c r="AU111" s="24">
        <v>20</v>
      </c>
      <c r="AV111" s="34"/>
      <c r="AW111" s="3">
        <v>1</v>
      </c>
      <c r="AX111" s="23">
        <v>44001</v>
      </c>
      <c r="AY111" s="24">
        <v>20</v>
      </c>
      <c r="AZ111" s="34"/>
      <c r="BA111" s="3"/>
      <c r="BB111" s="23"/>
      <c r="BC111" s="27"/>
      <c r="BD111" s="34"/>
      <c r="BE111" s="3"/>
      <c r="BF111" s="23"/>
      <c r="BG111" s="20"/>
      <c r="BH111" s="22"/>
    </row>
    <row r="112" spans="1:60" x14ac:dyDescent="0.25">
      <c r="A112" s="37"/>
      <c r="B112" s="61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0"/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6">
        <v>44006</v>
      </c>
      <c r="AE112" s="27">
        <v>10</v>
      </c>
      <c r="AF112" s="22"/>
      <c r="AG112" s="25">
        <v>1</v>
      </c>
      <c r="AH112" s="26">
        <v>44005</v>
      </c>
      <c r="AI112" s="27">
        <v>10</v>
      </c>
      <c r="AJ112" s="34"/>
      <c r="AK112" s="3">
        <v>1</v>
      </c>
      <c r="AL112" s="23">
        <v>44004</v>
      </c>
      <c r="AM112" s="24">
        <v>10</v>
      </c>
      <c r="AN112" s="34"/>
      <c r="AO112" s="3"/>
      <c r="AP112" s="23"/>
      <c r="AQ112" s="24"/>
      <c r="AR112" s="34"/>
      <c r="AS112" s="3"/>
      <c r="AT112" s="23"/>
      <c r="AU112" s="24"/>
      <c r="AV112" s="34"/>
      <c r="AW112" s="3"/>
      <c r="AX112" s="23"/>
      <c r="AY112" s="24"/>
      <c r="AZ112" s="34"/>
      <c r="BA112" s="3"/>
      <c r="BB112" s="23"/>
      <c r="BC112" s="27"/>
      <c r="BD112" s="34"/>
      <c r="BE112" s="3"/>
      <c r="BF112" s="23"/>
      <c r="BG112" s="20"/>
      <c r="BH112" s="22"/>
    </row>
    <row r="113" spans="1:60" x14ac:dyDescent="0.25">
      <c r="A113" s="37">
        <v>44012</v>
      </c>
      <c r="B113" s="61">
        <v>0.54166666666666663</v>
      </c>
      <c r="C113" s="19">
        <f t="shared" si="8"/>
        <v>1</v>
      </c>
      <c r="D113" s="19">
        <f t="shared" si="9"/>
        <v>1</v>
      </c>
      <c r="E113" s="20">
        <f t="shared" si="12"/>
        <v>130</v>
      </c>
      <c r="F113" s="20">
        <v>10</v>
      </c>
      <c r="G113" s="20"/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>
        <v>5</v>
      </c>
      <c r="Z113" s="23">
        <v>44007</v>
      </c>
      <c r="AA113" s="24">
        <v>10</v>
      </c>
      <c r="AB113" s="22"/>
      <c r="AC113" s="25">
        <v>3</v>
      </c>
      <c r="AD113" s="26">
        <v>44006</v>
      </c>
      <c r="AE113" s="27">
        <v>10</v>
      </c>
      <c r="AF113" s="22"/>
      <c r="AG113" s="25">
        <v>1</v>
      </c>
      <c r="AH113" s="26">
        <v>44005</v>
      </c>
      <c r="AI113" s="27">
        <v>10</v>
      </c>
      <c r="AJ113" s="34"/>
      <c r="AK113" s="3">
        <v>1</v>
      </c>
      <c r="AL113" s="23">
        <v>44004</v>
      </c>
      <c r="AM113" s="24">
        <v>10</v>
      </c>
      <c r="AN113" s="34"/>
      <c r="AO113" s="3">
        <v>1</v>
      </c>
      <c r="AP113" s="23">
        <v>44003</v>
      </c>
      <c r="AQ113" s="24">
        <v>10</v>
      </c>
      <c r="AR113" s="34"/>
      <c r="AS113" s="3">
        <v>1</v>
      </c>
      <c r="AT113" s="23">
        <v>44002</v>
      </c>
      <c r="AU113" s="24">
        <v>10</v>
      </c>
      <c r="AV113" s="34"/>
      <c r="AW113" s="3">
        <v>1</v>
      </c>
      <c r="AX113" s="23">
        <v>44001</v>
      </c>
      <c r="AY113" s="24">
        <v>10</v>
      </c>
      <c r="AZ113" s="34"/>
      <c r="BA113" s="3">
        <v>1</v>
      </c>
      <c r="BB113" s="23">
        <v>44000</v>
      </c>
      <c r="BC113" s="27">
        <v>10</v>
      </c>
      <c r="BD113" s="34"/>
      <c r="BE113" s="3">
        <v>1</v>
      </c>
      <c r="BF113" s="23">
        <v>43999</v>
      </c>
      <c r="BG113" s="20">
        <v>10</v>
      </c>
      <c r="BH113" s="22"/>
    </row>
    <row r="114" spans="1:60" x14ac:dyDescent="0.25">
      <c r="A114" s="37"/>
      <c r="B114" s="61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0"/>
      <c r="H114" s="22"/>
      <c r="I114" s="3">
        <v>6</v>
      </c>
      <c r="J114" s="23">
        <v>44011</v>
      </c>
      <c r="K114" s="27">
        <v>10</v>
      </c>
      <c r="L114" s="22"/>
      <c r="M114" s="3"/>
      <c r="N114" s="23"/>
      <c r="O114" s="28"/>
      <c r="P114" s="22"/>
      <c r="Q114" s="3"/>
      <c r="R114" s="23"/>
      <c r="S114" s="20"/>
      <c r="T114" s="22"/>
      <c r="U114" s="3"/>
      <c r="V114" s="23"/>
      <c r="W114" s="27"/>
      <c r="X114" s="22"/>
      <c r="Y114" s="3"/>
      <c r="Z114" s="23"/>
      <c r="AA114" s="24"/>
      <c r="AB114" s="22"/>
      <c r="AC114" s="25"/>
      <c r="AD114" s="26"/>
      <c r="AE114" s="27"/>
      <c r="AF114" s="22"/>
      <c r="AG114" s="25"/>
      <c r="AH114" s="26"/>
      <c r="AI114" s="27"/>
      <c r="AJ114" s="34"/>
      <c r="AK114" s="3"/>
      <c r="AL114" s="23"/>
      <c r="AM114" s="24"/>
      <c r="AN114" s="34"/>
      <c r="AO114" s="3"/>
      <c r="AP114" s="23"/>
      <c r="AQ114" s="24"/>
      <c r="AR114" s="34"/>
      <c r="AS114" s="3"/>
      <c r="AT114" s="23"/>
      <c r="AU114" s="24"/>
      <c r="AV114" s="34"/>
      <c r="AW114" s="3"/>
      <c r="AX114" s="23"/>
      <c r="AY114" s="24"/>
      <c r="AZ114" s="34"/>
      <c r="BA114" s="3"/>
      <c r="BB114" s="23"/>
      <c r="BC114" s="27"/>
      <c r="BD114" s="34"/>
      <c r="BE114" s="3"/>
      <c r="BF114" s="23"/>
      <c r="BG114" s="20"/>
      <c r="BH114" s="22"/>
    </row>
    <row r="115" spans="1:60" x14ac:dyDescent="0.25">
      <c r="A115" s="37">
        <v>44012</v>
      </c>
      <c r="B115" s="61">
        <v>0.58333333333333337</v>
      </c>
      <c r="C115" s="19">
        <f t="shared" si="8"/>
        <v>1</v>
      </c>
      <c r="D115" s="19">
        <f t="shared" si="9"/>
        <v>1</v>
      </c>
      <c r="E115" s="20">
        <f t="shared" si="12"/>
        <v>130</v>
      </c>
      <c r="F115" s="20">
        <v>10</v>
      </c>
      <c r="G115" s="20"/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6">
        <v>44006</v>
      </c>
      <c r="AE115" s="27">
        <v>10</v>
      </c>
      <c r="AF115" s="22"/>
      <c r="AG115" s="25">
        <v>1</v>
      </c>
      <c r="AH115" s="26">
        <v>44005</v>
      </c>
      <c r="AI115" s="27">
        <v>10</v>
      </c>
      <c r="AJ115" s="34"/>
      <c r="AK115" s="3">
        <v>1</v>
      </c>
      <c r="AL115" s="23">
        <v>44004</v>
      </c>
      <c r="AM115" s="24">
        <v>10</v>
      </c>
      <c r="AN115" s="34"/>
      <c r="AO115" s="3">
        <v>1</v>
      </c>
      <c r="AP115" s="23">
        <v>44003</v>
      </c>
      <c r="AQ115" s="24">
        <v>10</v>
      </c>
      <c r="AR115" s="34"/>
      <c r="AS115" s="3">
        <v>1</v>
      </c>
      <c r="AT115" s="23">
        <v>44002</v>
      </c>
      <c r="AU115" s="24">
        <v>10</v>
      </c>
      <c r="AV115" s="34"/>
      <c r="AW115" s="3">
        <v>1</v>
      </c>
      <c r="AX115" s="23">
        <v>44001</v>
      </c>
      <c r="AY115" s="24">
        <v>10</v>
      </c>
      <c r="AZ115" s="34"/>
      <c r="BA115" s="3">
        <v>1</v>
      </c>
      <c r="BB115" s="23">
        <v>44000</v>
      </c>
      <c r="BC115" s="27">
        <v>10</v>
      </c>
      <c r="BD115" s="34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37"/>
      <c r="B116" s="61"/>
      <c r="C116" s="19">
        <f t="shared" si="8"/>
        <v>1</v>
      </c>
      <c r="D116" s="19">
        <f t="shared" si="9"/>
        <v>1</v>
      </c>
      <c r="E116" s="20">
        <f t="shared" si="12"/>
        <v>120</v>
      </c>
      <c r="F116" s="20">
        <v>10</v>
      </c>
      <c r="G116" s="20"/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6">
        <v>44006</v>
      </c>
      <c r="AE116" s="27">
        <v>10</v>
      </c>
      <c r="AF116" s="22"/>
      <c r="AG116" s="25">
        <v>1</v>
      </c>
      <c r="AH116" s="26">
        <v>44005</v>
      </c>
      <c r="AI116" s="27">
        <v>10</v>
      </c>
      <c r="AJ116" s="34"/>
      <c r="AK116" s="3">
        <v>1</v>
      </c>
      <c r="AL116" s="23">
        <v>44004</v>
      </c>
      <c r="AM116" s="24">
        <v>10</v>
      </c>
      <c r="AN116" s="34"/>
      <c r="AO116" s="3">
        <v>1</v>
      </c>
      <c r="AP116" s="23">
        <v>44003</v>
      </c>
      <c r="AQ116" s="24">
        <v>10</v>
      </c>
      <c r="AR116" s="34"/>
      <c r="AS116" s="3">
        <v>1</v>
      </c>
      <c r="AT116" s="23">
        <v>44002</v>
      </c>
      <c r="AU116" s="24">
        <v>10</v>
      </c>
      <c r="AV116" s="34"/>
      <c r="AW116" s="3">
        <v>1</v>
      </c>
      <c r="AX116" s="23">
        <v>44001</v>
      </c>
      <c r="AY116" s="24">
        <v>10</v>
      </c>
      <c r="AZ116" s="34"/>
      <c r="BA116" s="3">
        <v>1</v>
      </c>
      <c r="BB116" s="23">
        <v>44000</v>
      </c>
      <c r="BC116" s="27">
        <v>10</v>
      </c>
      <c r="BD116" s="34"/>
      <c r="BE116" s="3"/>
      <c r="BF116" s="23"/>
      <c r="BG116" s="20"/>
      <c r="BH116" s="22"/>
    </row>
    <row r="117" spans="1:60" x14ac:dyDescent="0.25">
      <c r="A117" s="37"/>
      <c r="B117" s="61"/>
      <c r="C117" s="19">
        <f t="shared" si="8"/>
        <v>1</v>
      </c>
      <c r="D117" s="19">
        <f t="shared" si="9"/>
        <v>1</v>
      </c>
      <c r="E117" s="20">
        <f t="shared" si="12"/>
        <v>90</v>
      </c>
      <c r="F117" s="20">
        <v>10</v>
      </c>
      <c r="G117" s="20"/>
      <c r="H117" s="22"/>
      <c r="I117" s="3">
        <v>6</v>
      </c>
      <c r="J117" s="23">
        <v>44011</v>
      </c>
      <c r="K117" s="27">
        <v>10</v>
      </c>
      <c r="L117" s="22"/>
      <c r="M117" s="3">
        <v>8</v>
      </c>
      <c r="N117" s="23">
        <v>44010</v>
      </c>
      <c r="O117" s="28">
        <v>10</v>
      </c>
      <c r="P117" s="22"/>
      <c r="Q117" s="3">
        <v>8</v>
      </c>
      <c r="R117" s="23">
        <v>44009</v>
      </c>
      <c r="S117" s="20">
        <v>10</v>
      </c>
      <c r="T117" s="22"/>
      <c r="U117" s="3">
        <v>8</v>
      </c>
      <c r="V117" s="23">
        <v>44008</v>
      </c>
      <c r="W117" s="27">
        <v>10</v>
      </c>
      <c r="X117" s="22"/>
      <c r="Y117" s="3">
        <v>5</v>
      </c>
      <c r="Z117" s="23">
        <v>44007</v>
      </c>
      <c r="AA117" s="24">
        <v>10</v>
      </c>
      <c r="AB117" s="22"/>
      <c r="AC117" s="25">
        <v>3</v>
      </c>
      <c r="AD117" s="26">
        <v>44006</v>
      </c>
      <c r="AE117" s="27">
        <v>10</v>
      </c>
      <c r="AF117" s="22"/>
      <c r="AG117" s="25">
        <v>1</v>
      </c>
      <c r="AH117" s="26">
        <v>44005</v>
      </c>
      <c r="AI117" s="27">
        <v>10</v>
      </c>
      <c r="AJ117" s="34"/>
      <c r="AK117" s="3">
        <v>1</v>
      </c>
      <c r="AL117" s="23">
        <v>44004</v>
      </c>
      <c r="AM117" s="24">
        <v>10</v>
      </c>
      <c r="AN117" s="34"/>
      <c r="AO117" s="3">
        <v>1</v>
      </c>
      <c r="AP117" s="23">
        <v>44003</v>
      </c>
      <c r="AQ117" s="24">
        <v>10</v>
      </c>
      <c r="AR117" s="34"/>
      <c r="AS117" s="3"/>
      <c r="AT117" s="23"/>
      <c r="AU117" s="24"/>
      <c r="AV117" s="34"/>
      <c r="AW117" s="3"/>
      <c r="AX117" s="23"/>
      <c r="AY117" s="24"/>
      <c r="AZ117" s="34"/>
      <c r="BA117" s="3"/>
      <c r="BB117" s="23"/>
      <c r="BC117" s="27"/>
      <c r="BD117" s="34"/>
      <c r="BE117" s="3"/>
      <c r="BF117" s="23"/>
      <c r="BG117" s="20"/>
      <c r="BH117" s="22"/>
    </row>
    <row r="118" spans="1:60" x14ac:dyDescent="0.25">
      <c r="A118" s="37"/>
      <c r="B118" s="61"/>
      <c r="C118" s="19">
        <f t="shared" si="8"/>
        <v>1</v>
      </c>
      <c r="D118" s="19">
        <f t="shared" si="9"/>
        <v>1</v>
      </c>
      <c r="E118" s="20">
        <f t="shared" si="12"/>
        <v>40</v>
      </c>
      <c r="F118" s="20">
        <v>10</v>
      </c>
      <c r="G118" s="20"/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8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/>
      <c r="Z118" s="23"/>
      <c r="AA118" s="24"/>
      <c r="AB118" s="22"/>
      <c r="AC118" s="25"/>
      <c r="AD118" s="26"/>
      <c r="AE118" s="27"/>
      <c r="AF118" s="22"/>
      <c r="AG118" s="25"/>
      <c r="AH118" s="26"/>
      <c r="AI118" s="27"/>
      <c r="AJ118" s="34"/>
      <c r="AK118" s="3"/>
      <c r="AL118" s="23"/>
      <c r="AM118" s="24"/>
      <c r="AN118" s="34"/>
      <c r="AO118" s="3"/>
      <c r="AP118" s="23"/>
      <c r="AQ118" s="24"/>
      <c r="AR118" s="34"/>
      <c r="AS118" s="3"/>
      <c r="AT118" s="23"/>
      <c r="AU118" s="24"/>
      <c r="AV118" s="34"/>
      <c r="AW118" s="3"/>
      <c r="AX118" s="23"/>
      <c r="AY118" s="24"/>
      <c r="AZ118" s="34"/>
      <c r="BA118" s="3"/>
      <c r="BB118" s="23"/>
      <c r="BC118" s="27"/>
      <c r="BD118" s="34"/>
      <c r="BE118" s="3"/>
      <c r="BF118" s="23"/>
      <c r="BG118" s="20"/>
      <c r="BH118" s="22"/>
    </row>
    <row r="119" spans="1:60" x14ac:dyDescent="0.25">
      <c r="A119" s="37">
        <v>44012</v>
      </c>
      <c r="B119" s="61">
        <v>0.66666666666666663</v>
      </c>
      <c r="C119" s="19">
        <f t="shared" si="8"/>
        <v>1</v>
      </c>
      <c r="D119" s="19">
        <f t="shared" si="9"/>
        <v>1</v>
      </c>
      <c r="E119" s="20">
        <f t="shared" si="12"/>
        <v>130</v>
      </c>
      <c r="F119" s="20">
        <v>10</v>
      </c>
      <c r="G119" s="20"/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8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6">
        <v>44006</v>
      </c>
      <c r="AE119" s="27">
        <v>10</v>
      </c>
      <c r="AF119" s="22"/>
      <c r="AG119" s="25">
        <v>1</v>
      </c>
      <c r="AH119" s="26">
        <v>44005</v>
      </c>
      <c r="AI119" s="27">
        <v>10</v>
      </c>
      <c r="AJ119" s="34"/>
      <c r="AK119" s="3">
        <v>1</v>
      </c>
      <c r="AL119" s="23">
        <v>44004</v>
      </c>
      <c r="AM119" s="24">
        <v>10</v>
      </c>
      <c r="AN119" s="34"/>
      <c r="AO119" s="3">
        <v>1</v>
      </c>
      <c r="AP119" s="23">
        <v>44003</v>
      </c>
      <c r="AQ119" s="24">
        <v>10</v>
      </c>
      <c r="AR119" s="34"/>
      <c r="AS119" s="3">
        <v>1</v>
      </c>
      <c r="AT119" s="23">
        <v>44002</v>
      </c>
      <c r="AU119" s="24">
        <v>10</v>
      </c>
      <c r="AV119" s="34"/>
      <c r="AW119" s="3">
        <v>1</v>
      </c>
      <c r="AX119" s="23">
        <v>44001</v>
      </c>
      <c r="AY119" s="24">
        <v>10</v>
      </c>
      <c r="AZ119" s="34"/>
      <c r="BA119" s="3">
        <v>1</v>
      </c>
      <c r="BB119" s="23">
        <v>44000</v>
      </c>
      <c r="BC119" s="27">
        <v>10</v>
      </c>
      <c r="BD119" s="34"/>
      <c r="BE119" s="3">
        <v>1</v>
      </c>
      <c r="BF119" s="23">
        <v>43999</v>
      </c>
      <c r="BG119" s="20">
        <v>10</v>
      </c>
      <c r="BH119" s="22"/>
    </row>
    <row r="120" spans="1:60" x14ac:dyDescent="0.25">
      <c r="A120" s="37"/>
      <c r="B120" s="61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0"/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8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6">
        <v>44006</v>
      </c>
      <c r="AE120" s="27">
        <v>10</v>
      </c>
      <c r="AF120" s="22"/>
      <c r="AG120" s="25">
        <v>1</v>
      </c>
      <c r="AH120" s="26">
        <v>44005</v>
      </c>
      <c r="AI120" s="27">
        <v>10</v>
      </c>
      <c r="AJ120" s="34"/>
      <c r="AK120" s="3">
        <v>1</v>
      </c>
      <c r="AL120" s="23">
        <v>44004</v>
      </c>
      <c r="AM120" s="24">
        <v>10</v>
      </c>
      <c r="AN120" s="34"/>
      <c r="AO120" s="3">
        <v>1</v>
      </c>
      <c r="AP120" s="23">
        <v>44003</v>
      </c>
      <c r="AQ120" s="24">
        <v>10</v>
      </c>
      <c r="AR120" s="34"/>
      <c r="AS120" s="3">
        <v>1</v>
      </c>
      <c r="AT120" s="23">
        <v>44002</v>
      </c>
      <c r="AU120" s="24">
        <v>10</v>
      </c>
      <c r="AV120" s="34"/>
      <c r="AW120" s="3">
        <v>1</v>
      </c>
      <c r="AX120" s="23">
        <v>44001</v>
      </c>
      <c r="AY120" s="24">
        <v>10</v>
      </c>
      <c r="AZ120" s="34"/>
      <c r="BA120" s="3">
        <v>1</v>
      </c>
      <c r="BB120" s="23">
        <v>44000</v>
      </c>
      <c r="BC120" s="27">
        <v>10</v>
      </c>
      <c r="BD120" s="34"/>
      <c r="BE120" s="3"/>
      <c r="BF120" s="23"/>
      <c r="BG120" s="20"/>
      <c r="BH120" s="22"/>
    </row>
    <row r="121" spans="1:60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0"/>
      <c r="H121" s="22"/>
      <c r="I121" s="3">
        <v>6</v>
      </c>
      <c r="J121" s="23">
        <v>44009</v>
      </c>
      <c r="K121" s="27">
        <v>10</v>
      </c>
      <c r="L121" s="22"/>
      <c r="M121" s="3">
        <v>8</v>
      </c>
      <c r="N121" s="23">
        <v>44008</v>
      </c>
      <c r="O121" s="28">
        <v>10</v>
      </c>
      <c r="P121" s="22"/>
      <c r="Q121" s="3">
        <v>8</v>
      </c>
      <c r="R121" s="23">
        <v>44007</v>
      </c>
      <c r="S121" s="20">
        <v>10</v>
      </c>
      <c r="T121" s="22"/>
      <c r="U121" s="3">
        <v>8</v>
      </c>
      <c r="V121" s="23">
        <v>44006</v>
      </c>
      <c r="W121" s="24">
        <v>10</v>
      </c>
      <c r="X121" s="22"/>
      <c r="Y121" s="3">
        <v>5</v>
      </c>
      <c r="Z121" s="23">
        <v>44005</v>
      </c>
      <c r="AA121" s="29">
        <v>0</v>
      </c>
      <c r="AB121" s="22"/>
      <c r="AC121" s="3">
        <v>5</v>
      </c>
      <c r="AD121" s="23">
        <v>44004</v>
      </c>
      <c r="AE121" s="29">
        <v>0</v>
      </c>
      <c r="AF121" s="22"/>
      <c r="AG121" s="3">
        <v>5</v>
      </c>
      <c r="AH121" s="23">
        <v>44003</v>
      </c>
      <c r="AI121" s="29">
        <v>0</v>
      </c>
      <c r="AJ121" s="22"/>
      <c r="AK121" s="3">
        <v>5</v>
      </c>
      <c r="AL121" s="23">
        <v>44002</v>
      </c>
      <c r="AM121" s="27">
        <v>10</v>
      </c>
      <c r="AN121" s="22"/>
      <c r="AO121" s="3">
        <v>3</v>
      </c>
      <c r="AP121" s="23">
        <v>44001</v>
      </c>
      <c r="AQ121" s="20">
        <v>10</v>
      </c>
      <c r="AR121" s="22"/>
      <c r="AS121" s="3">
        <v>1</v>
      </c>
      <c r="AT121" s="23">
        <v>44000</v>
      </c>
      <c r="AU121" s="20">
        <v>10</v>
      </c>
      <c r="AV121" s="22"/>
      <c r="AW121" s="3"/>
      <c r="AX121" s="23"/>
      <c r="AY121" s="28"/>
      <c r="AZ121" s="22"/>
      <c r="BA121" s="3"/>
      <c r="BB121" s="23"/>
      <c r="BC121" s="20"/>
      <c r="BD121" s="22"/>
      <c r="BE121" s="3"/>
      <c r="BF121" s="23"/>
      <c r="BG121" s="20"/>
      <c r="BH121" s="22"/>
    </row>
    <row r="122" spans="1:60" x14ac:dyDescent="0.25">
      <c r="A122" s="37">
        <v>44012</v>
      </c>
      <c r="B122" s="61">
        <v>0.79166666666666663</v>
      </c>
      <c r="C122" s="19">
        <f t="shared" si="8"/>
        <v>1</v>
      </c>
      <c r="D122" s="19">
        <f t="shared" si="9"/>
        <v>1</v>
      </c>
      <c r="E122" s="20">
        <f t="shared" si="12"/>
        <v>130</v>
      </c>
      <c r="F122" s="20">
        <v>10</v>
      </c>
      <c r="G122" s="20"/>
      <c r="H122" s="22"/>
      <c r="I122" s="3">
        <v>6</v>
      </c>
      <c r="J122" s="23">
        <v>44011</v>
      </c>
      <c r="K122" s="27">
        <v>10</v>
      </c>
      <c r="L122" s="22"/>
      <c r="M122" s="3">
        <v>8</v>
      </c>
      <c r="N122" s="23">
        <v>44010</v>
      </c>
      <c r="O122" s="20">
        <v>10</v>
      </c>
      <c r="P122" s="22"/>
      <c r="Q122" s="3">
        <v>8</v>
      </c>
      <c r="R122" s="23">
        <v>44009</v>
      </c>
      <c r="S122" s="20">
        <v>10</v>
      </c>
      <c r="T122" s="22"/>
      <c r="U122" s="3">
        <v>8</v>
      </c>
      <c r="V122" s="23">
        <v>44008</v>
      </c>
      <c r="W122" s="27">
        <v>10</v>
      </c>
      <c r="X122" s="22"/>
      <c r="Y122" s="3">
        <v>5</v>
      </c>
      <c r="Z122" s="23">
        <v>44007</v>
      </c>
      <c r="AA122" s="24">
        <v>10</v>
      </c>
      <c r="AB122" s="22"/>
      <c r="AC122" s="25">
        <v>3</v>
      </c>
      <c r="AD122" s="26">
        <v>44006</v>
      </c>
      <c r="AE122" s="27">
        <v>10</v>
      </c>
      <c r="AF122" s="22"/>
      <c r="AG122" s="25">
        <v>1</v>
      </c>
      <c r="AH122" s="26">
        <v>44005</v>
      </c>
      <c r="AI122" s="27">
        <v>10</v>
      </c>
      <c r="AJ122" s="34"/>
      <c r="AK122" s="3">
        <v>1</v>
      </c>
      <c r="AL122" s="23">
        <v>44004</v>
      </c>
      <c r="AM122" s="24">
        <v>10</v>
      </c>
      <c r="AN122" s="34"/>
      <c r="AO122" s="3">
        <v>1</v>
      </c>
      <c r="AP122" s="23">
        <v>44003</v>
      </c>
      <c r="AQ122" s="24">
        <v>10</v>
      </c>
      <c r="AR122" s="34"/>
      <c r="AS122" s="3">
        <v>1</v>
      </c>
      <c r="AT122" s="23">
        <v>44002</v>
      </c>
      <c r="AU122" s="24">
        <v>10</v>
      </c>
      <c r="AV122" s="34"/>
      <c r="AW122" s="3">
        <v>1</v>
      </c>
      <c r="AX122" s="23">
        <v>44001</v>
      </c>
      <c r="AY122" s="24">
        <v>10</v>
      </c>
      <c r="AZ122" s="34"/>
      <c r="BA122" s="3">
        <v>1</v>
      </c>
      <c r="BB122" s="23">
        <v>44000</v>
      </c>
      <c r="BC122" s="27">
        <v>10</v>
      </c>
      <c r="BD122" s="34"/>
      <c r="BE122" s="3">
        <v>1</v>
      </c>
      <c r="BF122" s="23">
        <v>43999</v>
      </c>
      <c r="BG122" s="20">
        <v>10</v>
      </c>
      <c r="BH122" s="22"/>
    </row>
    <row r="123" spans="1:60" x14ac:dyDescent="0.25">
      <c r="A123" s="37"/>
      <c r="B123" s="61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0"/>
      <c r="H123" s="22"/>
      <c r="I123" s="3">
        <v>6</v>
      </c>
      <c r="J123" s="23">
        <v>44011</v>
      </c>
      <c r="K123" s="27">
        <v>10</v>
      </c>
      <c r="L123" s="22"/>
      <c r="M123" s="3">
        <v>8</v>
      </c>
      <c r="N123" s="23">
        <v>44010</v>
      </c>
      <c r="O123" s="20">
        <v>10</v>
      </c>
      <c r="P123" s="22"/>
      <c r="Q123" s="3">
        <v>8</v>
      </c>
      <c r="R123" s="23">
        <v>44009</v>
      </c>
      <c r="S123" s="20">
        <v>10</v>
      </c>
      <c r="T123" s="22"/>
      <c r="U123" s="3">
        <v>8</v>
      </c>
      <c r="V123" s="23">
        <v>44008</v>
      </c>
      <c r="W123" s="27">
        <v>10</v>
      </c>
      <c r="X123" s="22"/>
      <c r="Y123" s="3">
        <v>5</v>
      </c>
      <c r="Z123" s="23">
        <v>44007</v>
      </c>
      <c r="AA123" s="24">
        <v>10</v>
      </c>
      <c r="AB123" s="22"/>
      <c r="AC123" s="25">
        <v>3</v>
      </c>
      <c r="AD123" s="26">
        <v>44006</v>
      </c>
      <c r="AE123" s="27">
        <v>10</v>
      </c>
      <c r="AF123" s="22"/>
      <c r="AG123" s="25">
        <v>1</v>
      </c>
      <c r="AH123" s="26">
        <v>44005</v>
      </c>
      <c r="AI123" s="27">
        <v>10</v>
      </c>
      <c r="AJ123" s="34"/>
      <c r="AK123" s="3">
        <v>1</v>
      </c>
      <c r="AL123" s="23">
        <v>44004</v>
      </c>
      <c r="AM123" s="24">
        <v>10</v>
      </c>
      <c r="AN123" s="34"/>
      <c r="AO123" s="3">
        <v>1</v>
      </c>
      <c r="AP123" s="23">
        <v>44003</v>
      </c>
      <c r="AQ123" s="24">
        <v>10</v>
      </c>
      <c r="AR123" s="34"/>
      <c r="AS123" s="3">
        <v>1</v>
      </c>
      <c r="AT123" s="23">
        <v>44002</v>
      </c>
      <c r="AU123" s="24">
        <v>10</v>
      </c>
      <c r="AV123" s="34"/>
      <c r="AW123" s="3">
        <v>1</v>
      </c>
      <c r="AX123" s="23">
        <v>44001</v>
      </c>
      <c r="AY123" s="24">
        <v>10</v>
      </c>
      <c r="AZ123" s="34"/>
      <c r="BA123" s="3">
        <v>1</v>
      </c>
      <c r="BB123" s="23">
        <v>44000</v>
      </c>
      <c r="BC123" s="27">
        <v>10</v>
      </c>
      <c r="BD123" s="34"/>
      <c r="BE123" s="3">
        <v>1</v>
      </c>
      <c r="BF123" s="23">
        <v>43999</v>
      </c>
      <c r="BG123" s="20">
        <v>10</v>
      </c>
      <c r="BH123" s="22"/>
    </row>
    <row r="124" spans="1:60" x14ac:dyDescent="0.25">
      <c r="A124" s="37"/>
      <c r="B124" s="61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0"/>
      <c r="H124" s="22"/>
      <c r="I124" s="3">
        <v>6</v>
      </c>
      <c r="J124" s="23">
        <v>44011</v>
      </c>
      <c r="K124" s="27">
        <v>10</v>
      </c>
      <c r="L124" s="22"/>
      <c r="M124" s="3">
        <v>8</v>
      </c>
      <c r="N124" s="23">
        <v>44010</v>
      </c>
      <c r="O124" s="20">
        <v>10</v>
      </c>
      <c r="P124" s="22"/>
      <c r="Q124" s="3">
        <v>8</v>
      </c>
      <c r="R124" s="23">
        <v>44009</v>
      </c>
      <c r="S124" s="20">
        <v>10</v>
      </c>
      <c r="T124" s="22"/>
      <c r="U124" s="3">
        <v>8</v>
      </c>
      <c r="V124" s="23">
        <v>44008</v>
      </c>
      <c r="W124" s="27">
        <v>10</v>
      </c>
      <c r="X124" s="22"/>
      <c r="Y124" s="3">
        <v>5</v>
      </c>
      <c r="Z124" s="23">
        <v>44007</v>
      </c>
      <c r="AA124" s="24">
        <v>10</v>
      </c>
      <c r="AB124" s="22"/>
      <c r="AC124" s="25">
        <v>3</v>
      </c>
      <c r="AD124" s="26">
        <v>44006</v>
      </c>
      <c r="AE124" s="27">
        <v>10</v>
      </c>
      <c r="AF124" s="22"/>
      <c r="AG124" s="25">
        <v>1</v>
      </c>
      <c r="AH124" s="26">
        <v>44005</v>
      </c>
      <c r="AI124" s="27">
        <v>10</v>
      </c>
      <c r="AJ124" s="34"/>
      <c r="AK124" s="3">
        <v>1</v>
      </c>
      <c r="AL124" s="23">
        <v>44004</v>
      </c>
      <c r="AM124" s="24">
        <v>10</v>
      </c>
      <c r="AN124" s="34"/>
      <c r="AO124" s="3">
        <v>1</v>
      </c>
      <c r="AP124" s="23">
        <v>44003</v>
      </c>
      <c r="AQ124" s="24">
        <v>10</v>
      </c>
      <c r="AR124" s="34"/>
      <c r="AS124" s="3">
        <v>1</v>
      </c>
      <c r="AT124" s="23">
        <v>44002</v>
      </c>
      <c r="AU124" s="24">
        <v>10</v>
      </c>
      <c r="AV124" s="34"/>
      <c r="AW124" s="3">
        <v>1</v>
      </c>
      <c r="AX124" s="23">
        <v>44001</v>
      </c>
      <c r="AY124" s="24">
        <v>10</v>
      </c>
      <c r="AZ124" s="34"/>
      <c r="BA124" s="3">
        <v>1</v>
      </c>
      <c r="BB124" s="23">
        <v>44000</v>
      </c>
      <c r="BC124" s="27">
        <v>10</v>
      </c>
      <c r="BD124" s="34"/>
      <c r="BE124" s="3">
        <v>1</v>
      </c>
      <c r="BF124" s="23">
        <v>43999</v>
      </c>
      <c r="BG124" s="20">
        <v>10</v>
      </c>
      <c r="BH124" s="22"/>
    </row>
    <row r="125" spans="1:60" ht="13.75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0"/>
      <c r="H125" s="22"/>
      <c r="I125" s="3">
        <v>6</v>
      </c>
      <c r="J125" s="23">
        <v>44006</v>
      </c>
      <c r="K125" s="27">
        <v>10</v>
      </c>
      <c r="L125" s="22"/>
      <c r="M125" s="3">
        <v>8</v>
      </c>
      <c r="N125" s="23">
        <v>44005</v>
      </c>
      <c r="O125" s="41">
        <v>0</v>
      </c>
      <c r="P125" s="22"/>
      <c r="Q125" s="3">
        <v>8</v>
      </c>
      <c r="R125" s="23">
        <v>44004</v>
      </c>
      <c r="S125" s="20">
        <v>10</v>
      </c>
      <c r="T125" s="22"/>
      <c r="U125" s="3">
        <v>8</v>
      </c>
      <c r="V125" s="23">
        <v>44003</v>
      </c>
      <c r="W125" s="24">
        <v>10</v>
      </c>
      <c r="X125" s="22"/>
      <c r="Y125" s="3">
        <v>8</v>
      </c>
      <c r="Z125" s="23">
        <v>44002</v>
      </c>
      <c r="AA125" s="24">
        <v>10</v>
      </c>
      <c r="AB125" s="22"/>
      <c r="AC125" s="3"/>
      <c r="AD125" s="23"/>
      <c r="AE125" s="27"/>
      <c r="AF125" s="22"/>
      <c r="AG125" s="3"/>
      <c r="AH125" s="23"/>
      <c r="AI125" s="27"/>
      <c r="AJ125" s="22"/>
      <c r="AK125" s="3"/>
      <c r="AL125" s="23"/>
      <c r="AM125" s="27"/>
      <c r="AN125" s="22"/>
      <c r="AO125" s="3"/>
      <c r="AP125" s="23"/>
      <c r="AQ125" s="20"/>
      <c r="AR125" s="22"/>
      <c r="AS125" s="3"/>
      <c r="AT125" s="23"/>
      <c r="AU125" s="20"/>
      <c r="AV125" s="22"/>
      <c r="AW125" s="3"/>
      <c r="AX125" s="23"/>
      <c r="AY125" s="28"/>
      <c r="AZ125" s="22"/>
      <c r="BA125" s="3"/>
      <c r="BB125" s="23"/>
      <c r="BC125" s="20"/>
      <c r="BD125" s="22"/>
      <c r="BE125" s="3"/>
      <c r="BF125" s="23"/>
      <c r="BG125" s="20"/>
      <c r="BH125" s="22"/>
    </row>
    <row r="126" spans="1:60" s="8" customFormat="1" x14ac:dyDescent="0.25">
      <c r="A126" s="5">
        <v>44013</v>
      </c>
      <c r="B126" s="63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7"/>
      <c r="H126" s="12"/>
      <c r="I126" s="9">
        <v>6</v>
      </c>
      <c r="J126" s="10">
        <v>44012</v>
      </c>
      <c r="K126" s="11">
        <v>10</v>
      </c>
      <c r="L126" s="12"/>
      <c r="M126" s="9">
        <v>8</v>
      </c>
      <c r="N126" s="10">
        <v>44011</v>
      </c>
      <c r="O126" s="7">
        <v>10</v>
      </c>
      <c r="P126" s="12"/>
      <c r="Q126" s="9">
        <v>8</v>
      </c>
      <c r="R126" s="10">
        <v>44010</v>
      </c>
      <c r="S126" s="7">
        <v>10</v>
      </c>
      <c r="T126" s="12"/>
      <c r="U126" s="9">
        <v>8</v>
      </c>
      <c r="V126" s="10">
        <v>44009</v>
      </c>
      <c r="W126" s="11">
        <v>10</v>
      </c>
      <c r="X126" s="12"/>
      <c r="Y126" s="9">
        <v>5</v>
      </c>
      <c r="Z126" s="10">
        <v>44008</v>
      </c>
      <c r="AA126" s="13">
        <v>10</v>
      </c>
      <c r="AB126" s="12"/>
      <c r="AC126" s="14">
        <v>3</v>
      </c>
      <c r="AD126" s="15">
        <v>44007</v>
      </c>
      <c r="AE126" s="11">
        <v>10</v>
      </c>
      <c r="AF126" s="12"/>
      <c r="AG126" s="14">
        <v>1</v>
      </c>
      <c r="AH126" s="15">
        <v>44006</v>
      </c>
      <c r="AI126" s="11">
        <v>10</v>
      </c>
      <c r="AJ126" s="16"/>
      <c r="AK126" s="14">
        <v>1</v>
      </c>
      <c r="AL126" s="15">
        <v>44005</v>
      </c>
      <c r="AM126" s="13">
        <v>10</v>
      </c>
      <c r="AN126" s="16"/>
      <c r="AO126" s="14">
        <v>1</v>
      </c>
      <c r="AP126" s="15">
        <v>44004</v>
      </c>
      <c r="AQ126" s="13">
        <v>10</v>
      </c>
      <c r="AR126" s="16"/>
      <c r="AS126" s="14">
        <v>1</v>
      </c>
      <c r="AT126" s="15">
        <v>44003</v>
      </c>
      <c r="AU126" s="13">
        <v>10</v>
      </c>
      <c r="AV126" s="16"/>
      <c r="AW126" s="14">
        <v>1</v>
      </c>
      <c r="AX126" s="15">
        <v>44002</v>
      </c>
      <c r="AY126" s="13">
        <v>10</v>
      </c>
      <c r="AZ126" s="16"/>
      <c r="BA126" s="14">
        <v>1</v>
      </c>
      <c r="BB126" s="15">
        <v>44001</v>
      </c>
      <c r="BC126" s="11">
        <v>10</v>
      </c>
      <c r="BD126" s="16"/>
      <c r="BE126" s="17">
        <v>1</v>
      </c>
      <c r="BF126" s="15">
        <v>44000</v>
      </c>
      <c r="BG126" s="7">
        <v>10</v>
      </c>
      <c r="BH126" s="12"/>
    </row>
    <row r="127" spans="1:60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0"/>
      <c r="H127" s="22"/>
      <c r="I127" s="25">
        <v>6</v>
      </c>
      <c r="J127" s="26">
        <v>44010</v>
      </c>
      <c r="K127" s="27">
        <v>10</v>
      </c>
      <c r="L127" s="22"/>
      <c r="M127" s="3">
        <v>8</v>
      </c>
      <c r="N127" s="23">
        <v>44009</v>
      </c>
      <c r="O127" s="41">
        <v>0</v>
      </c>
      <c r="P127" s="22"/>
      <c r="Q127" s="3">
        <v>8</v>
      </c>
      <c r="R127" s="23">
        <v>44008</v>
      </c>
      <c r="S127" s="41">
        <v>0</v>
      </c>
      <c r="T127" s="22"/>
      <c r="U127" s="3">
        <v>8</v>
      </c>
      <c r="V127" s="23">
        <v>44007</v>
      </c>
      <c r="W127" s="29">
        <v>0</v>
      </c>
      <c r="X127" s="22"/>
      <c r="Y127" s="25">
        <v>5</v>
      </c>
      <c r="Z127" s="26">
        <v>44006</v>
      </c>
      <c r="AA127" s="29">
        <v>0</v>
      </c>
      <c r="AB127" s="22"/>
      <c r="AC127" s="25">
        <v>3</v>
      </c>
      <c r="AD127" s="26">
        <v>44005</v>
      </c>
      <c r="AE127" s="29">
        <v>0</v>
      </c>
      <c r="AF127" s="22"/>
      <c r="AG127" s="25">
        <v>1</v>
      </c>
      <c r="AH127" s="26">
        <v>44004</v>
      </c>
      <c r="AI127" s="29">
        <v>0</v>
      </c>
      <c r="AJ127" s="22"/>
      <c r="AK127" s="3">
        <v>1</v>
      </c>
      <c r="AL127" s="26">
        <v>44003</v>
      </c>
      <c r="AM127" s="29">
        <v>0</v>
      </c>
      <c r="AN127" s="22"/>
      <c r="AO127" s="3">
        <v>1</v>
      </c>
      <c r="AP127" s="26">
        <v>44002</v>
      </c>
      <c r="AQ127" s="41">
        <v>0</v>
      </c>
      <c r="AR127" s="22"/>
      <c r="AS127" s="3">
        <v>1</v>
      </c>
      <c r="AT127" s="26">
        <v>44001</v>
      </c>
      <c r="AU127" s="41">
        <v>0</v>
      </c>
      <c r="AV127" s="22"/>
      <c r="AW127" s="3">
        <v>1</v>
      </c>
      <c r="AX127" s="26">
        <v>44000</v>
      </c>
      <c r="AY127" s="28">
        <v>10</v>
      </c>
      <c r="AZ127" s="22"/>
      <c r="BA127" s="3"/>
      <c r="BB127" s="26"/>
      <c r="BC127" s="20"/>
      <c r="BD127" s="22"/>
      <c r="BF127" s="26"/>
      <c r="BG127" s="20"/>
      <c r="BH127" s="22"/>
    </row>
    <row r="128" spans="1:60" x14ac:dyDescent="0.25">
      <c r="A128" s="37">
        <v>44013</v>
      </c>
      <c r="B128" s="61">
        <v>0.41666666666666669</v>
      </c>
      <c r="C128" s="19">
        <f t="shared" si="8"/>
        <v>4</v>
      </c>
      <c r="D128" s="19">
        <f t="shared" si="9"/>
        <v>4</v>
      </c>
      <c r="E128" s="20">
        <f t="shared" si="12"/>
        <v>520</v>
      </c>
      <c r="F128" s="20">
        <v>10</v>
      </c>
      <c r="G128" s="20"/>
      <c r="H128" s="22"/>
      <c r="I128" s="3">
        <v>6</v>
      </c>
      <c r="J128" s="23">
        <v>44012</v>
      </c>
      <c r="K128" s="27">
        <v>40</v>
      </c>
      <c r="L128" s="22"/>
      <c r="M128" s="3">
        <v>8</v>
      </c>
      <c r="N128" s="23">
        <v>44011</v>
      </c>
      <c r="O128" s="20">
        <v>40</v>
      </c>
      <c r="P128" s="22"/>
      <c r="Q128" s="3">
        <v>8</v>
      </c>
      <c r="R128" s="23">
        <v>44010</v>
      </c>
      <c r="S128" s="20">
        <v>40</v>
      </c>
      <c r="T128" s="22"/>
      <c r="U128" s="3">
        <v>8</v>
      </c>
      <c r="V128" s="23">
        <v>44009</v>
      </c>
      <c r="W128" s="27">
        <v>40</v>
      </c>
      <c r="X128" s="22"/>
      <c r="Y128" s="3">
        <v>5</v>
      </c>
      <c r="Z128" s="23">
        <v>44008</v>
      </c>
      <c r="AA128" s="24">
        <v>40</v>
      </c>
      <c r="AB128" s="22"/>
      <c r="AC128" s="25">
        <v>3</v>
      </c>
      <c r="AD128" s="26">
        <v>44007</v>
      </c>
      <c r="AE128" s="27">
        <v>40</v>
      </c>
      <c r="AF128" s="22"/>
      <c r="AG128" s="25">
        <v>1</v>
      </c>
      <c r="AH128" s="26">
        <v>44006</v>
      </c>
      <c r="AI128" s="27">
        <v>40</v>
      </c>
      <c r="AJ128" s="34"/>
      <c r="AK128" s="25">
        <v>1</v>
      </c>
      <c r="AL128" s="26">
        <v>44005</v>
      </c>
      <c r="AM128" s="24">
        <v>40</v>
      </c>
      <c r="AN128" s="34"/>
      <c r="AO128" s="25">
        <v>1</v>
      </c>
      <c r="AP128" s="26">
        <v>44004</v>
      </c>
      <c r="AQ128" s="24">
        <v>40</v>
      </c>
      <c r="AR128" s="34"/>
      <c r="AS128" s="25">
        <v>1</v>
      </c>
      <c r="AT128" s="26">
        <v>44003</v>
      </c>
      <c r="AU128" s="24">
        <v>40</v>
      </c>
      <c r="AV128" s="34"/>
      <c r="AW128" s="25">
        <v>1</v>
      </c>
      <c r="AX128" s="26">
        <v>44002</v>
      </c>
      <c r="AY128" s="24">
        <v>40</v>
      </c>
      <c r="AZ128" s="34"/>
      <c r="BA128" s="25">
        <v>1</v>
      </c>
      <c r="BB128" s="26">
        <v>44001</v>
      </c>
      <c r="BC128" s="27">
        <v>40</v>
      </c>
      <c r="BD128" s="34"/>
      <c r="BE128" s="38">
        <v>1</v>
      </c>
      <c r="BF128" s="26">
        <v>44000</v>
      </c>
      <c r="BG128" s="20">
        <v>40</v>
      </c>
      <c r="BH128" s="22"/>
    </row>
    <row r="129" spans="1:60" x14ac:dyDescent="0.25">
      <c r="A129" s="37">
        <v>44013</v>
      </c>
      <c r="B129" s="61">
        <v>0.45833333333333331</v>
      </c>
      <c r="C129" s="19">
        <f t="shared" si="8"/>
        <v>1</v>
      </c>
      <c r="D129" s="19">
        <f t="shared" si="9"/>
        <v>1</v>
      </c>
      <c r="E129" s="20">
        <f t="shared" si="12"/>
        <v>90</v>
      </c>
      <c r="F129" s="20">
        <v>10</v>
      </c>
      <c r="G129" s="20"/>
      <c r="H129" s="22"/>
      <c r="I129" s="3">
        <v>6</v>
      </c>
      <c r="J129" s="23">
        <v>44012</v>
      </c>
      <c r="K129" s="27">
        <v>10</v>
      </c>
      <c r="L129" s="22"/>
      <c r="M129" s="3">
        <v>8</v>
      </c>
      <c r="N129" s="23">
        <v>44011</v>
      </c>
      <c r="O129" s="20">
        <v>10</v>
      </c>
      <c r="P129" s="22"/>
      <c r="Q129" s="3">
        <v>8</v>
      </c>
      <c r="R129" s="23">
        <v>44010</v>
      </c>
      <c r="S129" s="20">
        <v>10</v>
      </c>
      <c r="T129" s="22"/>
      <c r="U129" s="3">
        <v>8</v>
      </c>
      <c r="V129" s="23">
        <v>44009</v>
      </c>
      <c r="W129" s="27">
        <v>10</v>
      </c>
      <c r="X129" s="22"/>
      <c r="Y129" s="3">
        <v>5</v>
      </c>
      <c r="Z129" s="23">
        <v>44008</v>
      </c>
      <c r="AA129" s="24">
        <v>10</v>
      </c>
      <c r="AB129" s="22"/>
      <c r="AC129" s="25">
        <v>3</v>
      </c>
      <c r="AD129" s="26">
        <v>44007</v>
      </c>
      <c r="AE129" s="27">
        <v>10</v>
      </c>
      <c r="AF129" s="22"/>
      <c r="AG129" s="25">
        <v>1</v>
      </c>
      <c r="AH129" s="26">
        <v>44006</v>
      </c>
      <c r="AI129" s="27">
        <v>10</v>
      </c>
      <c r="AJ129" s="34"/>
      <c r="AK129" s="25">
        <v>1</v>
      </c>
      <c r="AL129" s="26">
        <v>44005</v>
      </c>
      <c r="AM129" s="24">
        <v>10</v>
      </c>
      <c r="AN129" s="34"/>
      <c r="AO129" s="25">
        <v>1</v>
      </c>
      <c r="AP129" s="26">
        <v>44004</v>
      </c>
      <c r="AQ129" s="24">
        <v>10</v>
      </c>
      <c r="AR129" s="34"/>
      <c r="AS129" s="25"/>
      <c r="AT129" s="26"/>
      <c r="AU129" s="24"/>
      <c r="AV129" s="34"/>
      <c r="AW129" s="25"/>
      <c r="AX129" s="26"/>
      <c r="AY129" s="24"/>
      <c r="AZ129" s="34"/>
      <c r="BA129" s="25"/>
      <c r="BB129" s="26"/>
      <c r="BC129" s="27"/>
      <c r="BD129" s="34"/>
      <c r="BE129" s="38"/>
      <c r="BF129" s="26"/>
      <c r="BG129" s="20"/>
      <c r="BH129" s="22"/>
    </row>
    <row r="130" spans="1:60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0"/>
      <c r="H130" s="22"/>
      <c r="I130" s="25">
        <v>6</v>
      </c>
      <c r="J130" s="26">
        <v>44008</v>
      </c>
      <c r="K130" s="27">
        <v>10</v>
      </c>
      <c r="L130" s="22"/>
      <c r="M130" s="3">
        <v>8</v>
      </c>
      <c r="N130" s="23">
        <v>44007</v>
      </c>
      <c r="O130" s="20">
        <v>10</v>
      </c>
      <c r="P130" s="22"/>
      <c r="Q130" s="3">
        <v>8</v>
      </c>
      <c r="R130" s="23">
        <v>44006</v>
      </c>
      <c r="S130" s="20">
        <v>10</v>
      </c>
      <c r="T130" s="22"/>
      <c r="U130" s="3">
        <v>8</v>
      </c>
      <c r="V130" s="23">
        <v>44005</v>
      </c>
      <c r="W130" s="24">
        <v>10</v>
      </c>
      <c r="X130" s="22"/>
      <c r="Y130" s="25">
        <v>5</v>
      </c>
      <c r="Z130" s="26">
        <v>44004</v>
      </c>
      <c r="AA130" s="24">
        <v>10</v>
      </c>
      <c r="AB130" s="22"/>
      <c r="AC130" s="25"/>
      <c r="AD130" s="26"/>
      <c r="AE130" s="27"/>
      <c r="AF130" s="22"/>
      <c r="AG130" s="25"/>
      <c r="AH130" s="26"/>
      <c r="AI130" s="27"/>
      <c r="AJ130" s="22"/>
      <c r="AK130" s="3"/>
      <c r="AL130" s="26"/>
      <c r="AM130" s="27"/>
      <c r="AN130" s="22"/>
      <c r="AO130" s="3"/>
      <c r="AP130" s="26"/>
      <c r="AQ130" s="20"/>
      <c r="AR130" s="22"/>
      <c r="AS130" s="3"/>
      <c r="AT130" s="26"/>
      <c r="AU130" s="20"/>
      <c r="AV130" s="22"/>
      <c r="AW130" s="3"/>
      <c r="AX130" s="26"/>
      <c r="AY130" s="28"/>
      <c r="AZ130" s="22"/>
      <c r="BA130" s="3"/>
      <c r="BB130" s="26"/>
      <c r="BC130" s="20"/>
      <c r="BD130" s="22"/>
      <c r="BF130" s="26"/>
      <c r="BG130" s="20"/>
      <c r="BH130" s="22"/>
    </row>
    <row r="131" spans="1:60" x14ac:dyDescent="0.25">
      <c r="A131" s="37">
        <v>44013</v>
      </c>
      <c r="B131" s="61">
        <v>0.5</v>
      </c>
      <c r="C131" s="19">
        <f t="shared" si="8"/>
        <v>1</v>
      </c>
      <c r="D131" s="19">
        <f t="shared" si="9"/>
        <v>1</v>
      </c>
      <c r="E131" s="20">
        <f t="shared" si="12"/>
        <v>130</v>
      </c>
      <c r="F131" s="20">
        <v>10</v>
      </c>
      <c r="G131" s="20"/>
      <c r="H131" s="22"/>
      <c r="I131" s="3">
        <v>6</v>
      </c>
      <c r="J131" s="23">
        <v>44012</v>
      </c>
      <c r="K131" s="27">
        <v>10</v>
      </c>
      <c r="L131" s="22"/>
      <c r="M131" s="3">
        <v>8</v>
      </c>
      <c r="N131" s="23">
        <v>44011</v>
      </c>
      <c r="O131" s="20">
        <v>10</v>
      </c>
      <c r="P131" s="22"/>
      <c r="Q131" s="3">
        <v>8</v>
      </c>
      <c r="R131" s="23">
        <v>44010</v>
      </c>
      <c r="S131" s="20">
        <v>10</v>
      </c>
      <c r="T131" s="22"/>
      <c r="U131" s="3">
        <v>8</v>
      </c>
      <c r="V131" s="23">
        <v>44009</v>
      </c>
      <c r="W131" s="27">
        <v>10</v>
      </c>
      <c r="X131" s="22"/>
      <c r="Y131" s="3">
        <v>5</v>
      </c>
      <c r="Z131" s="23">
        <v>44008</v>
      </c>
      <c r="AA131" s="24">
        <v>10</v>
      </c>
      <c r="AB131" s="22"/>
      <c r="AC131" s="25">
        <v>3</v>
      </c>
      <c r="AD131" s="26">
        <v>44007</v>
      </c>
      <c r="AE131" s="27">
        <v>10</v>
      </c>
      <c r="AF131" s="22"/>
      <c r="AG131" s="25">
        <v>1</v>
      </c>
      <c r="AH131" s="26">
        <v>44006</v>
      </c>
      <c r="AI131" s="27">
        <v>10</v>
      </c>
      <c r="AJ131" s="34"/>
      <c r="AK131" s="25">
        <v>1</v>
      </c>
      <c r="AL131" s="26">
        <v>44005</v>
      </c>
      <c r="AM131" s="24">
        <v>10</v>
      </c>
      <c r="AN131" s="34"/>
      <c r="AO131" s="25">
        <v>1</v>
      </c>
      <c r="AP131" s="26">
        <v>44004</v>
      </c>
      <c r="AQ131" s="24">
        <v>10</v>
      </c>
      <c r="AR131" s="34"/>
      <c r="AS131" s="25">
        <v>1</v>
      </c>
      <c r="AT131" s="26">
        <v>44003</v>
      </c>
      <c r="AU131" s="24">
        <v>10</v>
      </c>
      <c r="AV131" s="34"/>
      <c r="AW131" s="25">
        <v>1</v>
      </c>
      <c r="AX131" s="26">
        <v>44002</v>
      </c>
      <c r="AY131" s="24">
        <v>10</v>
      </c>
      <c r="AZ131" s="34"/>
      <c r="BA131" s="25">
        <v>1</v>
      </c>
      <c r="BB131" s="26">
        <v>44001</v>
      </c>
      <c r="BC131" s="27">
        <v>10</v>
      </c>
      <c r="BD131" s="34"/>
      <c r="BE131" s="38">
        <v>1</v>
      </c>
      <c r="BF131" s="26">
        <v>44000</v>
      </c>
      <c r="BG131" s="20">
        <v>10</v>
      </c>
      <c r="BH131" s="22"/>
    </row>
    <row r="132" spans="1:60" x14ac:dyDescent="0.25">
      <c r="A132" s="37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0"/>
      <c r="H132" s="22"/>
      <c r="I132" s="3">
        <v>6</v>
      </c>
      <c r="J132" s="23">
        <v>44012</v>
      </c>
      <c r="K132" s="27">
        <v>10</v>
      </c>
      <c r="L132" s="22"/>
      <c r="M132" s="3">
        <v>8</v>
      </c>
      <c r="N132" s="23">
        <v>44011</v>
      </c>
      <c r="O132" s="20">
        <v>10</v>
      </c>
      <c r="P132" s="22"/>
      <c r="Q132" s="3">
        <v>8</v>
      </c>
      <c r="R132" s="23">
        <v>44010</v>
      </c>
      <c r="S132" s="20">
        <v>10</v>
      </c>
      <c r="T132" s="22"/>
      <c r="U132" s="3">
        <v>8</v>
      </c>
      <c r="V132" s="23">
        <v>44009</v>
      </c>
      <c r="W132" s="27">
        <v>10</v>
      </c>
      <c r="X132" s="22"/>
      <c r="Y132" s="3">
        <v>5</v>
      </c>
      <c r="Z132" s="23">
        <v>44008</v>
      </c>
      <c r="AA132" s="29">
        <v>0</v>
      </c>
      <c r="AB132" s="22"/>
      <c r="AC132" s="25">
        <v>5</v>
      </c>
      <c r="AD132" s="26">
        <v>44007</v>
      </c>
      <c r="AE132" s="27">
        <v>10</v>
      </c>
      <c r="AF132" s="22"/>
      <c r="AG132" s="25">
        <v>3</v>
      </c>
      <c r="AH132" s="26">
        <v>44006</v>
      </c>
      <c r="AI132" s="27">
        <v>10</v>
      </c>
      <c r="AJ132" s="34"/>
      <c r="AK132" s="25">
        <v>1</v>
      </c>
      <c r="AL132" s="26">
        <v>44005</v>
      </c>
      <c r="AM132" s="24">
        <v>10</v>
      </c>
      <c r="AN132" s="34"/>
      <c r="AO132" s="25">
        <v>1</v>
      </c>
      <c r="AP132" s="26">
        <v>44004</v>
      </c>
      <c r="AQ132" s="24">
        <v>10</v>
      </c>
      <c r="AR132" s="34"/>
      <c r="AS132" s="25">
        <v>1</v>
      </c>
      <c r="AT132" s="26">
        <v>44003</v>
      </c>
      <c r="AU132" s="24">
        <v>10</v>
      </c>
      <c r="AV132" s="34"/>
      <c r="AW132" s="25">
        <v>1</v>
      </c>
      <c r="AX132" s="26">
        <v>44002</v>
      </c>
      <c r="AY132" s="24">
        <v>10</v>
      </c>
      <c r="AZ132" s="34"/>
      <c r="BA132" s="25">
        <v>1</v>
      </c>
      <c r="BB132" s="26">
        <v>44001</v>
      </c>
      <c r="BC132" s="27">
        <v>10</v>
      </c>
      <c r="BD132" s="34"/>
      <c r="BE132" s="38">
        <v>1</v>
      </c>
      <c r="BF132" s="26">
        <v>44000</v>
      </c>
      <c r="BG132" s="20">
        <v>10</v>
      </c>
      <c r="BH132" s="22"/>
    </row>
    <row r="133" spans="1:60" x14ac:dyDescent="0.25">
      <c r="A133" s="37">
        <v>44013</v>
      </c>
      <c r="B133" s="61">
        <v>0.66666666666666663</v>
      </c>
      <c r="C133" s="19">
        <f t="shared" ref="C133:C185" si="13">ABS(K133/F133)</f>
        <v>2</v>
      </c>
      <c r="D133" s="19">
        <f t="shared" ref="D133:D196" si="14">C133</f>
        <v>2</v>
      </c>
      <c r="E133" s="20">
        <f t="shared" si="12"/>
        <v>260</v>
      </c>
      <c r="F133" s="20">
        <v>10</v>
      </c>
      <c r="G133" s="20"/>
      <c r="H133" s="22"/>
      <c r="I133" s="3">
        <v>6</v>
      </c>
      <c r="J133" s="23">
        <v>44012</v>
      </c>
      <c r="K133" s="27">
        <v>20</v>
      </c>
      <c r="L133" s="22"/>
      <c r="M133" s="3">
        <v>8</v>
      </c>
      <c r="N133" s="23">
        <v>44011</v>
      </c>
      <c r="O133" s="20">
        <v>20</v>
      </c>
      <c r="P133" s="22"/>
      <c r="Q133" s="3">
        <v>8</v>
      </c>
      <c r="R133" s="23">
        <v>44010</v>
      </c>
      <c r="S133" s="20">
        <v>20</v>
      </c>
      <c r="T133" s="22"/>
      <c r="U133" s="3">
        <v>8</v>
      </c>
      <c r="V133" s="23">
        <v>44009</v>
      </c>
      <c r="W133" s="27">
        <v>20</v>
      </c>
      <c r="X133" s="22"/>
      <c r="Y133" s="3">
        <v>5</v>
      </c>
      <c r="Z133" s="23">
        <v>44008</v>
      </c>
      <c r="AA133" s="24">
        <v>20</v>
      </c>
      <c r="AB133" s="22"/>
      <c r="AC133" s="25">
        <v>3</v>
      </c>
      <c r="AD133" s="26">
        <v>44007</v>
      </c>
      <c r="AE133" s="27">
        <v>20</v>
      </c>
      <c r="AF133" s="22"/>
      <c r="AG133" s="25">
        <v>1</v>
      </c>
      <c r="AH133" s="26">
        <v>44006</v>
      </c>
      <c r="AI133" s="27">
        <v>20</v>
      </c>
      <c r="AJ133" s="34"/>
      <c r="AK133" s="25">
        <v>1</v>
      </c>
      <c r="AL133" s="26">
        <v>44005</v>
      </c>
      <c r="AM133" s="24">
        <v>20</v>
      </c>
      <c r="AN133" s="34"/>
      <c r="AO133" s="25">
        <v>1</v>
      </c>
      <c r="AP133" s="26">
        <v>44004</v>
      </c>
      <c r="AQ133" s="24">
        <v>20</v>
      </c>
      <c r="AR133" s="34"/>
      <c r="AS133" s="25">
        <v>1</v>
      </c>
      <c r="AT133" s="26">
        <v>44003</v>
      </c>
      <c r="AU133" s="24">
        <v>20</v>
      </c>
      <c r="AV133" s="34"/>
      <c r="AW133" s="25">
        <v>1</v>
      </c>
      <c r="AX133" s="26">
        <v>44002</v>
      </c>
      <c r="AY133" s="24">
        <v>20</v>
      </c>
      <c r="AZ133" s="34"/>
      <c r="BA133" s="25">
        <v>1</v>
      </c>
      <c r="BB133" s="26">
        <v>44001</v>
      </c>
      <c r="BC133" s="27">
        <v>20</v>
      </c>
      <c r="BD133" s="34"/>
      <c r="BE133" s="38">
        <v>1</v>
      </c>
      <c r="BF133" s="26">
        <v>44000</v>
      </c>
      <c r="BG133" s="20">
        <v>20</v>
      </c>
      <c r="BH133" s="22"/>
    </row>
    <row r="134" spans="1:60" s="94" customFormat="1" x14ac:dyDescent="0.25">
      <c r="A134" s="92">
        <v>44013</v>
      </c>
      <c r="B134" s="93">
        <v>0.70833333333333337</v>
      </c>
      <c r="C134" s="19">
        <f t="shared" si="13"/>
        <v>1</v>
      </c>
      <c r="D134" s="19">
        <f t="shared" si="14"/>
        <v>1</v>
      </c>
      <c r="E134" s="28">
        <f t="shared" si="12"/>
        <v>100</v>
      </c>
      <c r="F134" s="28">
        <v>-10</v>
      </c>
      <c r="G134" s="28"/>
      <c r="H134" s="22"/>
      <c r="I134" s="165">
        <v>7</v>
      </c>
      <c r="J134" s="90">
        <v>44000</v>
      </c>
      <c r="K134" s="24">
        <v>10</v>
      </c>
      <c r="L134" s="22"/>
      <c r="M134" s="89">
        <v>8</v>
      </c>
      <c r="N134" s="90">
        <v>44001</v>
      </c>
      <c r="O134" s="28">
        <v>10</v>
      </c>
      <c r="P134" s="22"/>
      <c r="Q134" s="89">
        <v>7</v>
      </c>
      <c r="R134" s="90">
        <v>44002</v>
      </c>
      <c r="S134" s="28">
        <v>10</v>
      </c>
      <c r="T134" s="22"/>
      <c r="U134" s="89">
        <v>5</v>
      </c>
      <c r="V134" s="90">
        <v>44003</v>
      </c>
      <c r="W134" s="24">
        <v>10</v>
      </c>
      <c r="X134" s="22"/>
      <c r="Y134" s="89">
        <v>3</v>
      </c>
      <c r="Z134" s="90">
        <v>44004</v>
      </c>
      <c r="AA134" s="24">
        <v>10</v>
      </c>
      <c r="AB134" s="22"/>
      <c r="AC134" s="89">
        <v>2</v>
      </c>
      <c r="AD134" s="90">
        <v>44005</v>
      </c>
      <c r="AE134" s="29">
        <v>0</v>
      </c>
      <c r="AF134" s="22"/>
      <c r="AG134" s="91">
        <v>2</v>
      </c>
      <c r="AH134" s="39">
        <v>44006</v>
      </c>
      <c r="AI134" s="24">
        <v>10</v>
      </c>
      <c r="AJ134" s="22"/>
      <c r="AK134" s="89">
        <v>1</v>
      </c>
      <c r="AL134" s="90">
        <v>44007</v>
      </c>
      <c r="AM134" s="24">
        <v>10</v>
      </c>
      <c r="AN134" s="22"/>
      <c r="AO134" s="89">
        <v>1</v>
      </c>
      <c r="AP134" s="90">
        <v>44008</v>
      </c>
      <c r="AQ134" s="41">
        <v>0</v>
      </c>
      <c r="AR134" s="22"/>
      <c r="AS134" s="89">
        <v>1</v>
      </c>
      <c r="AT134" s="90">
        <v>44009</v>
      </c>
      <c r="AU134" s="41">
        <v>0</v>
      </c>
      <c r="AV134" s="22"/>
      <c r="AW134" s="89">
        <v>1</v>
      </c>
      <c r="AX134" s="90">
        <v>44010</v>
      </c>
      <c r="AY134" s="28">
        <v>10</v>
      </c>
      <c r="AZ134" s="22"/>
      <c r="BA134" s="89">
        <v>1</v>
      </c>
      <c r="BB134" s="90">
        <v>44011</v>
      </c>
      <c r="BC134" s="28">
        <v>10</v>
      </c>
      <c r="BD134" s="22"/>
      <c r="BE134" s="89">
        <v>1</v>
      </c>
      <c r="BF134" s="90">
        <v>44012</v>
      </c>
      <c r="BG134" s="28">
        <v>10</v>
      </c>
      <c r="BH134" s="22"/>
    </row>
    <row r="135" spans="1:60" x14ac:dyDescent="0.25">
      <c r="C135" s="19">
        <f t="shared" si="13"/>
        <v>1</v>
      </c>
      <c r="D135" s="19">
        <f t="shared" si="14"/>
        <v>1</v>
      </c>
      <c r="E135" s="20">
        <f t="shared" si="12"/>
        <v>130</v>
      </c>
      <c r="F135" s="20">
        <v>10</v>
      </c>
      <c r="G135" s="20"/>
      <c r="H135" s="22"/>
      <c r="I135" s="3">
        <v>6</v>
      </c>
      <c r="J135" s="23">
        <v>44012</v>
      </c>
      <c r="K135" s="27">
        <v>10</v>
      </c>
      <c r="L135" s="22"/>
      <c r="M135" s="3">
        <v>8</v>
      </c>
      <c r="N135" s="23">
        <v>44011</v>
      </c>
      <c r="O135" s="20">
        <v>10</v>
      </c>
      <c r="P135" s="22"/>
      <c r="Q135" s="3">
        <v>8</v>
      </c>
      <c r="R135" s="23">
        <v>44010</v>
      </c>
      <c r="S135" s="20">
        <v>10</v>
      </c>
      <c r="T135" s="22"/>
      <c r="U135" s="3">
        <v>8</v>
      </c>
      <c r="V135" s="23">
        <v>44009</v>
      </c>
      <c r="W135" s="27">
        <v>10</v>
      </c>
      <c r="X135" s="22"/>
      <c r="Y135" s="3">
        <v>5</v>
      </c>
      <c r="Z135" s="23">
        <v>44008</v>
      </c>
      <c r="AA135" s="24">
        <v>10</v>
      </c>
      <c r="AB135" s="22"/>
      <c r="AC135" s="3">
        <v>3</v>
      </c>
      <c r="AD135" s="23">
        <v>44007</v>
      </c>
      <c r="AE135" s="27">
        <v>10</v>
      </c>
      <c r="AF135" s="22"/>
      <c r="AG135" s="25">
        <v>1</v>
      </c>
      <c r="AH135" s="26">
        <v>44006</v>
      </c>
      <c r="AI135" s="27">
        <v>10</v>
      </c>
      <c r="AJ135" s="34"/>
      <c r="AK135" s="3">
        <v>1</v>
      </c>
      <c r="AL135" s="23">
        <v>44005</v>
      </c>
      <c r="AM135" s="24">
        <v>10</v>
      </c>
      <c r="AN135" s="34"/>
      <c r="AO135" s="3">
        <v>1</v>
      </c>
      <c r="AP135" s="23">
        <v>44004</v>
      </c>
      <c r="AQ135" s="24">
        <v>10</v>
      </c>
      <c r="AR135" s="34"/>
      <c r="AS135" s="3">
        <v>1</v>
      </c>
      <c r="AT135" s="23">
        <v>44003</v>
      </c>
      <c r="AU135" s="24">
        <v>10</v>
      </c>
      <c r="AV135" s="34"/>
      <c r="AW135" s="3">
        <v>1</v>
      </c>
      <c r="AX135" s="23">
        <v>44002</v>
      </c>
      <c r="AY135" s="24">
        <v>10</v>
      </c>
      <c r="AZ135" s="34"/>
      <c r="BA135" s="3">
        <v>1</v>
      </c>
      <c r="BB135" s="23">
        <v>44001</v>
      </c>
      <c r="BC135" s="27">
        <v>10</v>
      </c>
      <c r="BD135" s="34"/>
      <c r="BE135" s="3">
        <v>1</v>
      </c>
      <c r="BF135" s="23">
        <v>44000</v>
      </c>
      <c r="BG135" s="20">
        <v>10</v>
      </c>
      <c r="BH135" s="22"/>
    </row>
    <row r="136" spans="1:60" x14ac:dyDescent="0.25">
      <c r="A136" s="37"/>
      <c r="C136" s="19">
        <f t="shared" si="13"/>
        <v>1</v>
      </c>
      <c r="D136" s="19">
        <f t="shared" si="14"/>
        <v>1</v>
      </c>
      <c r="E136" s="20">
        <f t="shared" si="12"/>
        <v>110</v>
      </c>
      <c r="F136" s="20">
        <v>10</v>
      </c>
      <c r="G136" s="20"/>
      <c r="H136" s="22"/>
      <c r="I136" s="25">
        <v>6</v>
      </c>
      <c r="J136" s="26">
        <v>44012</v>
      </c>
      <c r="K136" s="27">
        <v>10</v>
      </c>
      <c r="L136" s="22"/>
      <c r="M136" s="3">
        <v>8</v>
      </c>
      <c r="N136" s="23">
        <v>44011</v>
      </c>
      <c r="O136" s="20">
        <v>10</v>
      </c>
      <c r="P136" s="22"/>
      <c r="Q136" s="3">
        <v>8</v>
      </c>
      <c r="R136" s="23">
        <v>44010</v>
      </c>
      <c r="S136" s="20">
        <v>10</v>
      </c>
      <c r="T136" s="22"/>
      <c r="U136" s="3">
        <v>8</v>
      </c>
      <c r="V136" s="23">
        <v>44009</v>
      </c>
      <c r="W136" s="29">
        <v>0</v>
      </c>
      <c r="X136" s="22"/>
      <c r="Y136" s="3">
        <v>8</v>
      </c>
      <c r="Z136" s="23">
        <v>44008</v>
      </c>
      <c r="AA136" s="24">
        <v>10</v>
      </c>
      <c r="AB136" s="22"/>
      <c r="AC136" s="3">
        <v>5</v>
      </c>
      <c r="AD136" s="23">
        <v>44007</v>
      </c>
      <c r="AE136" s="29">
        <v>0</v>
      </c>
      <c r="AF136" s="22"/>
      <c r="AG136" s="25">
        <v>5</v>
      </c>
      <c r="AH136" s="26">
        <v>44006</v>
      </c>
      <c r="AI136" s="24">
        <v>10</v>
      </c>
      <c r="AJ136" s="34"/>
      <c r="AK136" s="3">
        <v>3</v>
      </c>
      <c r="AL136" s="23">
        <v>44005</v>
      </c>
      <c r="AM136" s="24">
        <v>10</v>
      </c>
      <c r="AN136" s="34"/>
      <c r="AO136" s="3">
        <v>1</v>
      </c>
      <c r="AP136" s="23">
        <v>44004</v>
      </c>
      <c r="AQ136" s="24">
        <v>10</v>
      </c>
      <c r="AR136" s="34"/>
      <c r="AS136" s="3">
        <v>1</v>
      </c>
      <c r="AT136" s="23">
        <v>44003</v>
      </c>
      <c r="AU136" s="24">
        <v>10</v>
      </c>
      <c r="AV136" s="34"/>
      <c r="AW136" s="3">
        <v>1</v>
      </c>
      <c r="AX136" s="23">
        <v>44002</v>
      </c>
      <c r="AY136" s="24">
        <v>10</v>
      </c>
      <c r="AZ136" s="34"/>
      <c r="BA136" s="3">
        <v>1</v>
      </c>
      <c r="BB136" s="23">
        <v>44001</v>
      </c>
      <c r="BC136" s="27">
        <v>10</v>
      </c>
      <c r="BD136" s="34"/>
      <c r="BE136" s="3">
        <v>1</v>
      </c>
      <c r="BF136" s="23">
        <v>44000</v>
      </c>
      <c r="BG136" s="28">
        <v>10</v>
      </c>
      <c r="BH136" s="22"/>
    </row>
    <row r="137" spans="1:60" x14ac:dyDescent="0.25">
      <c r="A137" s="37">
        <v>44013</v>
      </c>
      <c r="B137" s="61">
        <v>0.79166666666666663</v>
      </c>
      <c r="C137" s="19">
        <f t="shared" si="13"/>
        <v>1</v>
      </c>
      <c r="D137" s="19">
        <f t="shared" si="14"/>
        <v>1</v>
      </c>
      <c r="E137" s="20">
        <f t="shared" si="12"/>
        <v>130</v>
      </c>
      <c r="F137" s="20">
        <v>10</v>
      </c>
      <c r="G137" s="20"/>
      <c r="H137" s="22"/>
      <c r="I137" s="3">
        <v>6</v>
      </c>
      <c r="J137" s="23">
        <v>44012</v>
      </c>
      <c r="K137" s="27">
        <v>10</v>
      </c>
      <c r="L137" s="22"/>
      <c r="M137" s="3">
        <v>8</v>
      </c>
      <c r="N137" s="23">
        <v>44011</v>
      </c>
      <c r="O137" s="20">
        <v>10</v>
      </c>
      <c r="P137" s="22"/>
      <c r="Q137" s="3">
        <v>8</v>
      </c>
      <c r="R137" s="23">
        <v>44010</v>
      </c>
      <c r="S137" s="20">
        <v>10</v>
      </c>
      <c r="T137" s="22"/>
      <c r="U137" s="3">
        <v>8</v>
      </c>
      <c r="V137" s="23">
        <v>44009</v>
      </c>
      <c r="W137" s="27">
        <v>10</v>
      </c>
      <c r="X137" s="22"/>
      <c r="Y137" s="3">
        <v>5</v>
      </c>
      <c r="Z137" s="23">
        <v>44008</v>
      </c>
      <c r="AA137" s="24">
        <v>10</v>
      </c>
      <c r="AB137" s="22"/>
      <c r="AC137" s="25">
        <v>3</v>
      </c>
      <c r="AD137" s="26">
        <v>44007</v>
      </c>
      <c r="AE137" s="27">
        <v>10</v>
      </c>
      <c r="AF137" s="22"/>
      <c r="AG137" s="25">
        <v>1</v>
      </c>
      <c r="AH137" s="26">
        <v>44006</v>
      </c>
      <c r="AI137" s="27">
        <v>10</v>
      </c>
      <c r="AJ137" s="34"/>
      <c r="AK137" s="3">
        <v>1</v>
      </c>
      <c r="AL137" s="23">
        <v>44005</v>
      </c>
      <c r="AM137" s="24">
        <v>10</v>
      </c>
      <c r="AN137" s="34"/>
      <c r="AO137" s="3">
        <v>1</v>
      </c>
      <c r="AP137" s="23">
        <v>44004</v>
      </c>
      <c r="AQ137" s="24">
        <v>10</v>
      </c>
      <c r="AR137" s="34"/>
      <c r="AS137" s="3">
        <v>1</v>
      </c>
      <c r="AT137" s="23">
        <v>44003</v>
      </c>
      <c r="AU137" s="24">
        <v>10</v>
      </c>
      <c r="AV137" s="34"/>
      <c r="AW137" s="3">
        <v>1</v>
      </c>
      <c r="AX137" s="23">
        <v>44002</v>
      </c>
      <c r="AY137" s="24">
        <v>10</v>
      </c>
      <c r="AZ137" s="34"/>
      <c r="BA137" s="3">
        <v>1</v>
      </c>
      <c r="BB137" s="23">
        <v>44001</v>
      </c>
      <c r="BC137" s="27">
        <v>10</v>
      </c>
      <c r="BD137" s="34"/>
      <c r="BE137" s="3">
        <v>1</v>
      </c>
      <c r="BF137" s="23">
        <v>44000</v>
      </c>
      <c r="BG137" s="20">
        <v>10</v>
      </c>
      <c r="BH137" s="22"/>
    </row>
    <row r="138" spans="1:60" customFormat="1" x14ac:dyDescent="0.25">
      <c r="A138" s="30"/>
      <c r="B138" s="1"/>
      <c r="C138" s="32">
        <f t="shared" si="13"/>
        <v>1</v>
      </c>
      <c r="D138" s="32">
        <f t="shared" si="14"/>
        <v>1</v>
      </c>
      <c r="E138" s="33">
        <f t="shared" si="12"/>
        <v>130</v>
      </c>
      <c r="F138" s="20">
        <v>10</v>
      </c>
      <c r="G138" s="20"/>
      <c r="H138" s="22"/>
      <c r="I138" s="3">
        <v>6</v>
      </c>
      <c r="J138" s="23">
        <v>44012</v>
      </c>
      <c r="K138" s="27">
        <v>10</v>
      </c>
      <c r="L138" s="22"/>
      <c r="M138" s="3">
        <v>8</v>
      </c>
      <c r="N138" s="23">
        <v>44011</v>
      </c>
      <c r="O138" s="20">
        <v>10</v>
      </c>
      <c r="P138" s="22"/>
      <c r="Q138" s="3">
        <v>8</v>
      </c>
      <c r="R138" s="23">
        <v>44010</v>
      </c>
      <c r="S138" s="20">
        <v>10</v>
      </c>
      <c r="T138" s="22"/>
      <c r="U138" s="3">
        <v>8</v>
      </c>
      <c r="V138" s="23">
        <v>44009</v>
      </c>
      <c r="W138" s="27">
        <v>10</v>
      </c>
      <c r="X138" s="22"/>
      <c r="Y138" s="3">
        <v>5</v>
      </c>
      <c r="Z138" s="23">
        <v>44008</v>
      </c>
      <c r="AA138" s="24">
        <v>10</v>
      </c>
      <c r="AB138" s="22"/>
      <c r="AC138" s="25">
        <v>3</v>
      </c>
      <c r="AD138" s="26">
        <v>44007</v>
      </c>
      <c r="AE138" s="27">
        <v>10</v>
      </c>
      <c r="AF138" s="22"/>
      <c r="AG138" s="25">
        <v>1</v>
      </c>
      <c r="AH138" s="26">
        <v>44006</v>
      </c>
      <c r="AI138" s="27">
        <v>10</v>
      </c>
      <c r="AJ138" s="34"/>
      <c r="AK138" s="3">
        <v>1</v>
      </c>
      <c r="AL138" s="23">
        <v>44005</v>
      </c>
      <c r="AM138" s="24">
        <v>10</v>
      </c>
      <c r="AN138" s="34"/>
      <c r="AO138" s="3">
        <v>1</v>
      </c>
      <c r="AP138" s="23">
        <v>44004</v>
      </c>
      <c r="AQ138" s="24">
        <v>10</v>
      </c>
      <c r="AR138" s="34"/>
      <c r="AS138" s="3">
        <v>1</v>
      </c>
      <c r="AT138" s="23">
        <v>44003</v>
      </c>
      <c r="AU138" s="24">
        <v>10</v>
      </c>
      <c r="AV138" s="34"/>
      <c r="AW138" s="3">
        <v>1</v>
      </c>
      <c r="AX138" s="23">
        <v>44002</v>
      </c>
      <c r="AY138" s="24">
        <v>10</v>
      </c>
      <c r="AZ138" s="34"/>
      <c r="BA138" s="3">
        <v>1</v>
      </c>
      <c r="BB138" s="23">
        <v>44001</v>
      </c>
      <c r="BC138" s="27">
        <v>10</v>
      </c>
      <c r="BD138" s="34"/>
      <c r="BE138" s="3">
        <v>1</v>
      </c>
      <c r="BF138" s="23">
        <v>44000</v>
      </c>
      <c r="BG138" s="33">
        <v>10</v>
      </c>
      <c r="BH138" s="22"/>
    </row>
    <row r="139" spans="1:60" customFormat="1" ht="13.75" thickBot="1" x14ac:dyDescent="0.3">
      <c r="A139" s="30"/>
      <c r="B139" s="1"/>
      <c r="C139" s="32">
        <f t="shared" si="13"/>
        <v>1</v>
      </c>
      <c r="D139" s="32">
        <f t="shared" si="14"/>
        <v>1</v>
      </c>
      <c r="E139" s="33">
        <f t="shared" si="12"/>
        <v>70</v>
      </c>
      <c r="F139" s="20">
        <v>10</v>
      </c>
      <c r="G139" s="20"/>
      <c r="H139" s="22"/>
      <c r="I139" s="25">
        <v>6</v>
      </c>
      <c r="J139" s="26">
        <v>44012</v>
      </c>
      <c r="K139" s="27">
        <v>10</v>
      </c>
      <c r="L139" s="22"/>
      <c r="M139" s="3">
        <v>8</v>
      </c>
      <c r="N139" s="23">
        <v>44011</v>
      </c>
      <c r="O139" s="20">
        <v>10</v>
      </c>
      <c r="P139" s="22"/>
      <c r="Q139" s="3">
        <v>8</v>
      </c>
      <c r="R139" s="23">
        <v>44010</v>
      </c>
      <c r="S139" s="20">
        <v>10</v>
      </c>
      <c r="T139" s="22"/>
      <c r="U139" s="3">
        <v>8</v>
      </c>
      <c r="V139" s="23">
        <v>44009</v>
      </c>
      <c r="W139" s="24">
        <v>10</v>
      </c>
      <c r="X139" s="22"/>
      <c r="Y139" s="3">
        <v>5</v>
      </c>
      <c r="Z139" s="23">
        <v>44008</v>
      </c>
      <c r="AA139" s="29">
        <v>0</v>
      </c>
      <c r="AB139" s="22"/>
      <c r="AC139" s="3">
        <v>5</v>
      </c>
      <c r="AD139" s="23">
        <v>44007</v>
      </c>
      <c r="AE139" s="29">
        <v>0</v>
      </c>
      <c r="AF139" s="22"/>
      <c r="AG139" s="3">
        <v>5</v>
      </c>
      <c r="AH139" s="23">
        <v>44006</v>
      </c>
      <c r="AI139" s="29">
        <v>0</v>
      </c>
      <c r="AJ139" s="34"/>
      <c r="AK139" s="3">
        <v>5</v>
      </c>
      <c r="AL139" s="23">
        <v>44005</v>
      </c>
      <c r="AM139" s="29">
        <v>0</v>
      </c>
      <c r="AN139" s="34"/>
      <c r="AO139" s="3">
        <v>5</v>
      </c>
      <c r="AP139" s="23">
        <v>44004</v>
      </c>
      <c r="AQ139" s="29">
        <v>0</v>
      </c>
      <c r="AR139" s="34"/>
      <c r="AS139" s="3">
        <v>5</v>
      </c>
      <c r="AT139" s="23">
        <v>44003</v>
      </c>
      <c r="AU139" s="24">
        <v>10</v>
      </c>
      <c r="AV139" s="34"/>
      <c r="AW139" s="3">
        <v>3</v>
      </c>
      <c r="AX139" s="23">
        <v>44002</v>
      </c>
      <c r="AY139" s="29">
        <v>0</v>
      </c>
      <c r="AZ139" s="34"/>
      <c r="BA139" s="3">
        <v>3</v>
      </c>
      <c r="BB139" s="23">
        <v>44001</v>
      </c>
      <c r="BC139" s="27">
        <v>10</v>
      </c>
      <c r="BD139" s="34"/>
      <c r="BE139" s="3">
        <v>1</v>
      </c>
      <c r="BF139" s="23">
        <v>44000</v>
      </c>
      <c r="BG139" s="33">
        <v>10</v>
      </c>
      <c r="BH139" s="22"/>
    </row>
    <row r="140" spans="1:60" s="8" customFormat="1" x14ac:dyDescent="0.25">
      <c r="A140" s="5">
        <v>44014</v>
      </c>
      <c r="B140" s="63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64">
        <v>10</v>
      </c>
      <c r="G140" s="64"/>
      <c r="H140" s="12"/>
      <c r="I140" s="9">
        <v>6</v>
      </c>
      <c r="J140" s="10">
        <v>44013</v>
      </c>
      <c r="K140" s="11">
        <v>10</v>
      </c>
      <c r="L140" s="12"/>
      <c r="M140" s="9">
        <v>8</v>
      </c>
      <c r="N140" s="10">
        <v>44012</v>
      </c>
      <c r="O140" s="7">
        <v>10</v>
      </c>
      <c r="P140" s="12"/>
      <c r="Q140" s="9">
        <v>8</v>
      </c>
      <c r="R140" s="10">
        <v>44011</v>
      </c>
      <c r="S140" s="7">
        <v>10</v>
      </c>
      <c r="T140" s="12"/>
      <c r="U140" s="9">
        <v>8</v>
      </c>
      <c r="V140" s="10">
        <v>44010</v>
      </c>
      <c r="W140" s="11">
        <v>10</v>
      </c>
      <c r="X140" s="12"/>
      <c r="Y140" s="9">
        <v>5</v>
      </c>
      <c r="Z140" s="10">
        <v>44009</v>
      </c>
      <c r="AA140" s="13">
        <v>10</v>
      </c>
      <c r="AB140" s="12"/>
      <c r="AC140" s="14">
        <v>3</v>
      </c>
      <c r="AD140" s="15">
        <v>44008</v>
      </c>
      <c r="AE140" s="11">
        <v>10</v>
      </c>
      <c r="AF140" s="12"/>
      <c r="AG140" s="14">
        <v>1</v>
      </c>
      <c r="AH140" s="15">
        <v>44007</v>
      </c>
      <c r="AI140" s="11">
        <v>10</v>
      </c>
      <c r="AJ140" s="16"/>
      <c r="AK140" s="14">
        <v>1</v>
      </c>
      <c r="AL140" s="15">
        <v>44006</v>
      </c>
      <c r="AM140" s="13">
        <v>10</v>
      </c>
      <c r="AN140" s="16"/>
      <c r="AO140" s="14">
        <v>1</v>
      </c>
      <c r="AP140" s="15">
        <v>44005</v>
      </c>
      <c r="AQ140" s="13">
        <v>10</v>
      </c>
      <c r="AR140" s="16"/>
      <c r="AS140" s="14">
        <v>1</v>
      </c>
      <c r="AT140" s="15">
        <v>44004</v>
      </c>
      <c r="AU140" s="13">
        <v>10</v>
      </c>
      <c r="AV140" s="16"/>
      <c r="AW140" s="14">
        <v>1</v>
      </c>
      <c r="AX140" s="15">
        <v>44003</v>
      </c>
      <c r="AY140" s="13">
        <v>10</v>
      </c>
      <c r="AZ140" s="16"/>
      <c r="BA140" s="14">
        <v>1</v>
      </c>
      <c r="BB140" s="15">
        <v>44002</v>
      </c>
      <c r="BC140" s="11">
        <v>10</v>
      </c>
      <c r="BD140" s="16"/>
      <c r="BE140" s="17">
        <v>1</v>
      </c>
      <c r="BF140" s="15">
        <v>44001</v>
      </c>
      <c r="BG140" s="7">
        <v>10</v>
      </c>
      <c r="BH140" s="12"/>
    </row>
    <row r="141" spans="1:60" x14ac:dyDescent="0.25">
      <c r="A141" s="37"/>
      <c r="C141" s="19">
        <f t="shared" si="13"/>
        <v>1</v>
      </c>
      <c r="D141" s="19">
        <f>C141*2</f>
        <v>2</v>
      </c>
      <c r="E141" s="20">
        <f t="shared" si="12"/>
        <v>130</v>
      </c>
      <c r="F141" s="65">
        <v>10</v>
      </c>
      <c r="G141" s="65"/>
      <c r="H141" s="22"/>
      <c r="I141" s="3">
        <v>6</v>
      </c>
      <c r="J141" s="23">
        <v>44013</v>
      </c>
      <c r="K141" s="27">
        <v>10</v>
      </c>
      <c r="L141" s="22"/>
      <c r="M141" s="3">
        <v>8</v>
      </c>
      <c r="N141" s="23">
        <v>44012</v>
      </c>
      <c r="O141" s="20">
        <v>10</v>
      </c>
      <c r="P141" s="22"/>
      <c r="Q141" s="3">
        <v>8</v>
      </c>
      <c r="R141" s="23">
        <v>44011</v>
      </c>
      <c r="S141" s="20">
        <v>10</v>
      </c>
      <c r="T141" s="22"/>
      <c r="U141" s="3">
        <v>8</v>
      </c>
      <c r="V141" s="23">
        <v>44010</v>
      </c>
      <c r="W141" s="27">
        <v>10</v>
      </c>
      <c r="X141" s="22"/>
      <c r="Y141" s="3">
        <v>5</v>
      </c>
      <c r="Z141" s="23">
        <v>44009</v>
      </c>
      <c r="AA141" s="24">
        <v>10</v>
      </c>
      <c r="AB141" s="22"/>
      <c r="AC141" s="25">
        <v>3</v>
      </c>
      <c r="AD141" s="26">
        <v>44008</v>
      </c>
      <c r="AE141" s="27">
        <v>10</v>
      </c>
      <c r="AF141" s="22"/>
      <c r="AG141" s="25">
        <v>1</v>
      </c>
      <c r="AH141" s="26">
        <v>44007</v>
      </c>
      <c r="AI141" s="27">
        <v>10</v>
      </c>
      <c r="AJ141" s="34"/>
      <c r="AK141" s="25">
        <v>1</v>
      </c>
      <c r="AL141" s="26">
        <v>44006</v>
      </c>
      <c r="AM141" s="24">
        <v>10</v>
      </c>
      <c r="AN141" s="34"/>
      <c r="AO141" s="25">
        <v>1</v>
      </c>
      <c r="AP141" s="26">
        <v>44005</v>
      </c>
      <c r="AQ141" s="24">
        <v>10</v>
      </c>
      <c r="AR141" s="34"/>
      <c r="AS141" s="25">
        <v>1</v>
      </c>
      <c r="AT141" s="26">
        <v>44004</v>
      </c>
      <c r="AU141" s="24">
        <v>10</v>
      </c>
      <c r="AV141" s="34"/>
      <c r="AW141" s="25">
        <v>1</v>
      </c>
      <c r="AX141" s="26">
        <v>44003</v>
      </c>
      <c r="AY141" s="24">
        <v>10</v>
      </c>
      <c r="AZ141" s="34"/>
      <c r="BA141" s="25">
        <v>1</v>
      </c>
      <c r="BB141" s="26">
        <v>44002</v>
      </c>
      <c r="BC141" s="27">
        <v>10</v>
      </c>
      <c r="BD141" s="34"/>
      <c r="BE141" s="38">
        <v>1</v>
      </c>
      <c r="BF141" s="26">
        <v>44001</v>
      </c>
      <c r="BG141" s="20">
        <v>10</v>
      </c>
      <c r="BH141" s="22"/>
    </row>
    <row r="142" spans="1:60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65">
        <v>10</v>
      </c>
      <c r="G142" s="65"/>
      <c r="H142" s="22"/>
      <c r="I142" s="25">
        <v>6</v>
      </c>
      <c r="J142" s="26">
        <v>44012</v>
      </c>
      <c r="K142" s="27">
        <v>10</v>
      </c>
      <c r="L142" s="22"/>
      <c r="M142" s="3">
        <v>8</v>
      </c>
      <c r="N142" s="23">
        <v>44011</v>
      </c>
      <c r="O142" s="20">
        <v>10</v>
      </c>
      <c r="P142" s="22"/>
      <c r="Q142" s="3">
        <v>8</v>
      </c>
      <c r="R142" s="23">
        <v>44010</v>
      </c>
      <c r="S142" s="20">
        <v>10</v>
      </c>
      <c r="T142" s="22"/>
      <c r="U142" s="3">
        <v>8</v>
      </c>
      <c r="V142" s="23">
        <v>44009</v>
      </c>
      <c r="W142" s="24">
        <v>10</v>
      </c>
      <c r="X142" s="22"/>
      <c r="Y142" s="25">
        <v>5</v>
      </c>
      <c r="Z142" s="26">
        <v>44008</v>
      </c>
      <c r="AA142" s="24">
        <v>10</v>
      </c>
      <c r="AB142" s="22"/>
      <c r="AC142" s="25">
        <v>3</v>
      </c>
      <c r="AD142" s="26">
        <v>44007</v>
      </c>
      <c r="AE142" s="27">
        <v>10</v>
      </c>
      <c r="AF142" s="22"/>
      <c r="AG142" s="25">
        <v>1</v>
      </c>
      <c r="AH142" s="26">
        <v>44006</v>
      </c>
      <c r="AI142" s="27">
        <v>10</v>
      </c>
      <c r="AJ142" s="22"/>
      <c r="AK142" s="3">
        <v>1</v>
      </c>
      <c r="AL142" s="26">
        <v>44005</v>
      </c>
      <c r="AM142" s="27">
        <v>10</v>
      </c>
      <c r="AN142" s="22"/>
      <c r="AO142" s="3">
        <v>1</v>
      </c>
      <c r="AP142" s="26">
        <v>44004</v>
      </c>
      <c r="AQ142" s="20">
        <v>10</v>
      </c>
      <c r="AR142" s="22"/>
      <c r="AS142" s="3">
        <v>1</v>
      </c>
      <c r="AT142" s="26">
        <v>44003</v>
      </c>
      <c r="AU142" s="20">
        <v>10</v>
      </c>
      <c r="AV142" s="22"/>
      <c r="AW142" s="3">
        <v>1</v>
      </c>
      <c r="AX142" s="26">
        <v>44002</v>
      </c>
      <c r="AY142" s="28">
        <v>10</v>
      </c>
      <c r="AZ142" s="22"/>
      <c r="BA142" s="3">
        <v>1</v>
      </c>
      <c r="BB142" s="26">
        <v>44001</v>
      </c>
      <c r="BC142" s="20">
        <v>10</v>
      </c>
      <c r="BD142" s="22"/>
      <c r="BE142" s="2">
        <v>1</v>
      </c>
      <c r="BF142" s="39">
        <v>44000</v>
      </c>
      <c r="BG142" s="20">
        <v>10</v>
      </c>
      <c r="BH142" s="22"/>
    </row>
    <row r="143" spans="1:60" x14ac:dyDescent="0.25">
      <c r="A143" s="37">
        <v>44014</v>
      </c>
      <c r="B143" s="61">
        <v>0.29166666666666669</v>
      </c>
      <c r="C143" s="19">
        <f t="shared" si="13"/>
        <v>2</v>
      </c>
      <c r="D143" s="19">
        <f>C143*2</f>
        <v>4</v>
      </c>
      <c r="E143" s="20">
        <f t="shared" si="12"/>
        <v>260</v>
      </c>
      <c r="F143" s="65">
        <v>10</v>
      </c>
      <c r="G143" s="65"/>
      <c r="H143" s="22"/>
      <c r="I143" s="3">
        <v>6</v>
      </c>
      <c r="J143" s="23">
        <v>44013</v>
      </c>
      <c r="K143" s="27">
        <v>20</v>
      </c>
      <c r="L143" s="22"/>
      <c r="M143" s="3">
        <v>8</v>
      </c>
      <c r="N143" s="23">
        <v>44012</v>
      </c>
      <c r="O143" s="20">
        <v>20</v>
      </c>
      <c r="P143" s="22"/>
      <c r="Q143" s="3">
        <v>8</v>
      </c>
      <c r="R143" s="23">
        <v>44011</v>
      </c>
      <c r="S143" s="20">
        <v>20</v>
      </c>
      <c r="T143" s="22"/>
      <c r="U143" s="3">
        <v>8</v>
      </c>
      <c r="V143" s="23">
        <v>44010</v>
      </c>
      <c r="W143" s="27">
        <v>20</v>
      </c>
      <c r="X143" s="22"/>
      <c r="Y143" s="3">
        <v>5</v>
      </c>
      <c r="Z143" s="23">
        <v>44009</v>
      </c>
      <c r="AA143" s="24">
        <v>20</v>
      </c>
      <c r="AB143" s="22"/>
      <c r="AC143" s="25">
        <v>3</v>
      </c>
      <c r="AD143" s="26">
        <v>44008</v>
      </c>
      <c r="AE143" s="27">
        <v>20</v>
      </c>
      <c r="AF143" s="22"/>
      <c r="AG143" s="25">
        <v>1</v>
      </c>
      <c r="AH143" s="26">
        <v>44007</v>
      </c>
      <c r="AI143" s="27">
        <v>20</v>
      </c>
      <c r="AJ143" s="34"/>
      <c r="AK143" s="25">
        <v>1</v>
      </c>
      <c r="AL143" s="26">
        <v>44006</v>
      </c>
      <c r="AM143" s="24">
        <v>20</v>
      </c>
      <c r="AN143" s="34"/>
      <c r="AO143" s="25">
        <v>1</v>
      </c>
      <c r="AP143" s="26">
        <v>44005</v>
      </c>
      <c r="AQ143" s="24">
        <v>20</v>
      </c>
      <c r="AR143" s="34"/>
      <c r="AS143" s="25">
        <v>1</v>
      </c>
      <c r="AT143" s="26">
        <v>44004</v>
      </c>
      <c r="AU143" s="24">
        <v>20</v>
      </c>
      <c r="AV143" s="34"/>
      <c r="AW143" s="25">
        <v>1</v>
      </c>
      <c r="AX143" s="26">
        <v>44003</v>
      </c>
      <c r="AY143" s="24">
        <v>20</v>
      </c>
      <c r="AZ143" s="34"/>
      <c r="BA143" s="25">
        <v>1</v>
      </c>
      <c r="BB143" s="26">
        <v>44002</v>
      </c>
      <c r="BC143" s="27">
        <v>20</v>
      </c>
      <c r="BD143" s="34"/>
      <c r="BE143" s="38">
        <v>1</v>
      </c>
      <c r="BF143" s="26">
        <v>44001</v>
      </c>
      <c r="BG143" s="20">
        <v>20</v>
      </c>
      <c r="BH143" s="22"/>
    </row>
    <row r="144" spans="1:60" x14ac:dyDescent="0.25">
      <c r="A144" s="37">
        <v>44014</v>
      </c>
      <c r="B144" s="61">
        <v>0.375</v>
      </c>
      <c r="C144" s="19">
        <f t="shared" si="13"/>
        <v>3</v>
      </c>
      <c r="D144" s="19">
        <f t="shared" si="14"/>
        <v>3</v>
      </c>
      <c r="E144" s="20">
        <f t="shared" si="12"/>
        <v>195</v>
      </c>
      <c r="F144" s="20">
        <v>5</v>
      </c>
      <c r="G144" s="20"/>
      <c r="H144" s="22"/>
      <c r="I144" s="3">
        <v>6</v>
      </c>
      <c r="J144" s="23">
        <v>44013</v>
      </c>
      <c r="K144" s="27">
        <v>15</v>
      </c>
      <c r="L144" s="22"/>
      <c r="M144" s="3">
        <v>8</v>
      </c>
      <c r="N144" s="23">
        <v>44012</v>
      </c>
      <c r="O144" s="20">
        <v>15</v>
      </c>
      <c r="P144" s="22"/>
      <c r="Q144" s="3">
        <v>8</v>
      </c>
      <c r="R144" s="23">
        <v>44011</v>
      </c>
      <c r="S144" s="20">
        <v>15</v>
      </c>
      <c r="T144" s="22"/>
      <c r="U144" s="3">
        <v>8</v>
      </c>
      <c r="V144" s="23">
        <v>44010</v>
      </c>
      <c r="W144" s="27">
        <v>15</v>
      </c>
      <c r="X144" s="22"/>
      <c r="Y144" s="3">
        <v>5</v>
      </c>
      <c r="Z144" s="23">
        <v>44009</v>
      </c>
      <c r="AA144" s="24">
        <v>15</v>
      </c>
      <c r="AB144" s="22"/>
      <c r="AC144" s="25">
        <v>3</v>
      </c>
      <c r="AD144" s="26">
        <v>44008</v>
      </c>
      <c r="AE144" s="27">
        <v>15</v>
      </c>
      <c r="AF144" s="22"/>
      <c r="AG144" s="25">
        <v>1</v>
      </c>
      <c r="AH144" s="26">
        <v>44007</v>
      </c>
      <c r="AI144" s="27">
        <v>15</v>
      </c>
      <c r="AJ144" s="34"/>
      <c r="AK144" s="25">
        <v>1</v>
      </c>
      <c r="AL144" s="26">
        <v>44006</v>
      </c>
      <c r="AM144" s="24">
        <v>15</v>
      </c>
      <c r="AN144" s="34"/>
      <c r="AO144" s="25">
        <v>1</v>
      </c>
      <c r="AP144" s="26">
        <v>44005</v>
      </c>
      <c r="AQ144" s="24">
        <v>15</v>
      </c>
      <c r="AR144" s="34"/>
      <c r="AS144" s="25">
        <v>1</v>
      </c>
      <c r="AT144" s="26">
        <v>44004</v>
      </c>
      <c r="AU144" s="24">
        <v>15</v>
      </c>
      <c r="AV144" s="34"/>
      <c r="AW144" s="25">
        <v>1</v>
      </c>
      <c r="AX144" s="26">
        <v>44003</v>
      </c>
      <c r="AY144" s="24">
        <v>15</v>
      </c>
      <c r="AZ144" s="34"/>
      <c r="BA144" s="25">
        <v>1</v>
      </c>
      <c r="BB144" s="26">
        <v>44002</v>
      </c>
      <c r="BC144" s="27">
        <v>15</v>
      </c>
      <c r="BD144" s="34"/>
      <c r="BE144" s="38">
        <v>1</v>
      </c>
      <c r="BF144" s="26">
        <v>44001</v>
      </c>
      <c r="BG144" s="20">
        <v>15</v>
      </c>
      <c r="BH144" s="22"/>
    </row>
    <row r="145" spans="1:60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0"/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6"/>
      <c r="AA145" s="36"/>
      <c r="AB145" s="22"/>
      <c r="AC145" s="25"/>
      <c r="AD145" s="26"/>
      <c r="AE145" s="21"/>
      <c r="AF145" s="22"/>
      <c r="AG145" s="25"/>
      <c r="AH145" s="26"/>
      <c r="AI145" s="27"/>
      <c r="AJ145" s="22"/>
      <c r="AK145" s="3"/>
      <c r="AL145" s="26"/>
      <c r="AM145" s="27"/>
      <c r="AN145" s="22"/>
      <c r="AO145" s="3"/>
      <c r="AP145" s="26"/>
      <c r="AQ145" s="20"/>
      <c r="AR145" s="22"/>
      <c r="AS145" s="3"/>
      <c r="AT145" s="26"/>
      <c r="AU145" s="20"/>
      <c r="AV145" s="22"/>
      <c r="AW145" s="3"/>
      <c r="AX145" s="26"/>
      <c r="AY145" s="28"/>
      <c r="AZ145" s="22"/>
      <c r="BA145" s="3"/>
      <c r="BB145" s="26"/>
      <c r="BC145" s="20"/>
      <c r="BD145" s="22"/>
      <c r="BF145" s="26"/>
      <c r="BG145" s="20"/>
      <c r="BH145" s="22"/>
    </row>
    <row r="146" spans="1:60" x14ac:dyDescent="0.25">
      <c r="C146" s="19">
        <f t="shared" si="13"/>
        <v>1</v>
      </c>
      <c r="D146" s="19">
        <f t="shared" si="14"/>
        <v>1</v>
      </c>
      <c r="E146" s="20">
        <f t="shared" ref="E146:E151" si="15">SUM(K146,O146,S146,W146,AA146,AE146,AI146,AM146,AQ146,AU146,AY146,BC146,BG146)</f>
        <v>5</v>
      </c>
      <c r="F146" s="20">
        <v>5</v>
      </c>
      <c r="G146" s="20"/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0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6"/>
      <c r="AA146" s="36"/>
      <c r="AB146" s="22"/>
      <c r="AC146" s="25"/>
      <c r="AD146" s="26"/>
      <c r="AE146" s="21"/>
      <c r="AF146" s="22"/>
      <c r="AG146" s="25"/>
      <c r="AH146" s="26"/>
      <c r="AI146" s="27"/>
      <c r="AJ146" s="22"/>
      <c r="AK146" s="3"/>
      <c r="AL146" s="26"/>
      <c r="AM146" s="27"/>
      <c r="AN146" s="22"/>
      <c r="AO146" s="3"/>
      <c r="AP146" s="26"/>
      <c r="AQ146" s="20"/>
      <c r="AR146" s="22"/>
      <c r="AS146" s="3"/>
      <c r="AT146" s="26"/>
      <c r="AU146" s="20"/>
      <c r="AV146" s="22"/>
      <c r="AW146" s="3"/>
      <c r="AX146" s="26"/>
      <c r="AY146" s="28"/>
      <c r="AZ146" s="22"/>
      <c r="BA146" s="3"/>
      <c r="BB146" s="26"/>
      <c r="BC146" s="20"/>
      <c r="BD146" s="22"/>
      <c r="BF146" s="26"/>
      <c r="BG146" s="20"/>
      <c r="BH146" s="22"/>
    </row>
    <row r="147" spans="1:60" x14ac:dyDescent="0.25">
      <c r="A147" s="37">
        <v>44014</v>
      </c>
      <c r="B147" s="61">
        <v>0.45833333333333331</v>
      </c>
      <c r="C147" s="19">
        <f t="shared" si="13"/>
        <v>1</v>
      </c>
      <c r="D147" s="19">
        <f t="shared" si="14"/>
        <v>1</v>
      </c>
      <c r="E147" s="20">
        <f t="shared" si="15"/>
        <v>65</v>
      </c>
      <c r="F147" s="20">
        <v>5</v>
      </c>
      <c r="G147" s="20"/>
      <c r="H147" s="22"/>
      <c r="I147" s="3">
        <v>6</v>
      </c>
      <c r="J147" s="23">
        <v>44013</v>
      </c>
      <c r="K147" s="27">
        <v>5</v>
      </c>
      <c r="L147" s="22"/>
      <c r="M147" s="3">
        <v>8</v>
      </c>
      <c r="N147" s="23">
        <v>44012</v>
      </c>
      <c r="O147" s="20">
        <v>5</v>
      </c>
      <c r="P147" s="22"/>
      <c r="Q147" s="3">
        <v>8</v>
      </c>
      <c r="R147" s="23">
        <v>44011</v>
      </c>
      <c r="S147" s="20">
        <v>5</v>
      </c>
      <c r="T147" s="22"/>
      <c r="U147" s="3">
        <v>8</v>
      </c>
      <c r="V147" s="23">
        <v>44010</v>
      </c>
      <c r="W147" s="27">
        <v>5</v>
      </c>
      <c r="X147" s="22"/>
      <c r="Y147" s="3">
        <v>5</v>
      </c>
      <c r="Z147" s="23">
        <v>44009</v>
      </c>
      <c r="AA147" s="24">
        <v>5</v>
      </c>
      <c r="AB147" s="22"/>
      <c r="AC147" s="25">
        <v>3</v>
      </c>
      <c r="AD147" s="26">
        <v>44008</v>
      </c>
      <c r="AE147" s="27">
        <v>5</v>
      </c>
      <c r="AF147" s="22"/>
      <c r="AG147" s="25">
        <v>1</v>
      </c>
      <c r="AH147" s="26">
        <v>44007</v>
      </c>
      <c r="AI147" s="27">
        <v>5</v>
      </c>
      <c r="AJ147" s="34"/>
      <c r="AK147" s="25">
        <v>1</v>
      </c>
      <c r="AL147" s="26">
        <v>44006</v>
      </c>
      <c r="AM147" s="24">
        <v>5</v>
      </c>
      <c r="AN147" s="34"/>
      <c r="AO147" s="25">
        <v>1</v>
      </c>
      <c r="AP147" s="26">
        <v>44005</v>
      </c>
      <c r="AQ147" s="24">
        <v>5</v>
      </c>
      <c r="AR147" s="34"/>
      <c r="AS147" s="25">
        <v>1</v>
      </c>
      <c r="AT147" s="26">
        <v>44004</v>
      </c>
      <c r="AU147" s="24">
        <v>5</v>
      </c>
      <c r="AV147" s="34"/>
      <c r="AW147" s="25">
        <v>1</v>
      </c>
      <c r="AX147" s="26">
        <v>44003</v>
      </c>
      <c r="AY147" s="24">
        <v>5</v>
      </c>
      <c r="AZ147" s="34"/>
      <c r="BA147" s="25">
        <v>1</v>
      </c>
      <c r="BB147" s="26">
        <v>44002</v>
      </c>
      <c r="BC147" s="27">
        <v>5</v>
      </c>
      <c r="BD147" s="34"/>
      <c r="BE147" s="38">
        <v>1</v>
      </c>
      <c r="BF147" s="26">
        <v>44001</v>
      </c>
      <c r="BG147" s="20">
        <v>5</v>
      </c>
      <c r="BH147" s="22"/>
    </row>
    <row r="148" spans="1:60" x14ac:dyDescent="0.25">
      <c r="A148" s="37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0"/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6">
        <v>44008</v>
      </c>
      <c r="AE148" s="27">
        <v>5</v>
      </c>
      <c r="AF148" s="22"/>
      <c r="AG148" s="25">
        <v>1</v>
      </c>
      <c r="AH148" s="26">
        <v>44007</v>
      </c>
      <c r="AI148" s="27">
        <v>5</v>
      </c>
      <c r="AJ148" s="34"/>
      <c r="AK148" s="25">
        <v>1</v>
      </c>
      <c r="AL148" s="26">
        <v>44006</v>
      </c>
      <c r="AM148" s="24">
        <v>5</v>
      </c>
      <c r="AN148" s="34"/>
      <c r="AO148" s="25">
        <v>1</v>
      </c>
      <c r="AP148" s="26">
        <v>44005</v>
      </c>
      <c r="AQ148" s="29">
        <v>0</v>
      </c>
      <c r="AR148" s="34"/>
      <c r="AS148" s="25">
        <v>1</v>
      </c>
      <c r="AT148" s="26">
        <v>44004</v>
      </c>
      <c r="AU148" s="29">
        <v>0</v>
      </c>
      <c r="AV148" s="34"/>
      <c r="AW148" s="25">
        <v>1</v>
      </c>
      <c r="AX148" s="26">
        <v>44003</v>
      </c>
      <c r="AY148" s="24">
        <v>5</v>
      </c>
      <c r="AZ148" s="34"/>
      <c r="BA148" s="25">
        <v>1</v>
      </c>
      <c r="BB148" s="26">
        <v>44002</v>
      </c>
      <c r="BC148" s="27">
        <v>5</v>
      </c>
      <c r="BD148" s="34"/>
      <c r="BE148" s="38">
        <v>1</v>
      </c>
      <c r="BF148" s="26">
        <v>44001</v>
      </c>
      <c r="BG148" s="20">
        <v>5</v>
      </c>
      <c r="BH148" s="22"/>
    </row>
    <row r="149" spans="1:60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0"/>
      <c r="H149" s="22"/>
      <c r="I149" s="25">
        <v>6</v>
      </c>
      <c r="J149" s="26">
        <v>44013</v>
      </c>
      <c r="K149" s="27">
        <v>5</v>
      </c>
      <c r="L149" s="22"/>
      <c r="M149" s="3">
        <v>8</v>
      </c>
      <c r="N149" s="23">
        <v>44012</v>
      </c>
      <c r="O149" s="28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4">
        <v>5</v>
      </c>
      <c r="X149" s="22"/>
      <c r="Y149" s="25">
        <v>5</v>
      </c>
      <c r="Z149" s="26">
        <v>44009</v>
      </c>
      <c r="AA149" s="29">
        <v>0</v>
      </c>
      <c r="AB149" s="22"/>
      <c r="AC149" s="25">
        <v>5</v>
      </c>
      <c r="AD149" s="26">
        <v>44008</v>
      </c>
      <c r="AE149" s="27">
        <v>5</v>
      </c>
      <c r="AF149" s="22"/>
      <c r="AG149" s="25">
        <v>3</v>
      </c>
      <c r="AH149" s="26">
        <v>44007</v>
      </c>
      <c r="AI149" s="24">
        <v>5</v>
      </c>
      <c r="AJ149" s="22"/>
      <c r="AK149" s="3">
        <v>1</v>
      </c>
      <c r="AL149" s="26">
        <v>44006</v>
      </c>
      <c r="AM149" s="27">
        <v>5</v>
      </c>
      <c r="AN149" s="22"/>
      <c r="AO149" s="3"/>
      <c r="AP149" s="26"/>
      <c r="AQ149" s="20"/>
      <c r="AR149" s="22"/>
      <c r="AS149" s="3"/>
      <c r="AT149" s="26"/>
      <c r="AU149" s="20"/>
      <c r="AV149" s="22"/>
      <c r="AW149" s="3"/>
      <c r="AX149" s="26"/>
      <c r="AY149" s="28"/>
      <c r="AZ149" s="22"/>
      <c r="BA149" s="3"/>
      <c r="BB149" s="26"/>
      <c r="BC149" s="20"/>
      <c r="BD149" s="22"/>
      <c r="BF149" s="26"/>
      <c r="BG149" s="20"/>
      <c r="BH149" s="22"/>
    </row>
    <row r="150" spans="1:60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0"/>
      <c r="H150" s="22"/>
      <c r="I150" s="25">
        <v>6</v>
      </c>
      <c r="J150" s="26">
        <v>44013</v>
      </c>
      <c r="K150" s="27">
        <v>5</v>
      </c>
      <c r="L150" s="22"/>
      <c r="M150" s="3">
        <v>8</v>
      </c>
      <c r="N150" s="23">
        <v>44012</v>
      </c>
      <c r="O150" s="20">
        <v>5</v>
      </c>
      <c r="P150" s="22"/>
      <c r="Q150" s="3">
        <v>8</v>
      </c>
      <c r="R150" s="23">
        <v>44011</v>
      </c>
      <c r="S150" s="20">
        <v>5</v>
      </c>
      <c r="T150" s="22"/>
      <c r="U150" s="3">
        <v>8</v>
      </c>
      <c r="V150" s="23">
        <v>44010</v>
      </c>
      <c r="W150" s="24">
        <v>5</v>
      </c>
      <c r="X150" s="22"/>
      <c r="Y150" s="25"/>
      <c r="Z150" s="26"/>
      <c r="AA150" s="36"/>
      <c r="AB150" s="22"/>
      <c r="AC150" s="25"/>
      <c r="AD150" s="26"/>
      <c r="AE150" s="21"/>
      <c r="AF150" s="22"/>
      <c r="AG150" s="25"/>
      <c r="AH150" s="26"/>
      <c r="AI150" s="27"/>
      <c r="AJ150" s="22"/>
      <c r="AK150" s="3"/>
      <c r="AL150" s="26"/>
      <c r="AM150" s="27"/>
      <c r="AN150" s="22"/>
      <c r="AO150" s="3"/>
      <c r="AP150" s="26"/>
      <c r="AQ150" s="20"/>
      <c r="AR150" s="22"/>
      <c r="AS150" s="3"/>
      <c r="AT150" s="26"/>
      <c r="AU150" s="20"/>
      <c r="AV150" s="22"/>
      <c r="AW150" s="3"/>
      <c r="AX150" s="26"/>
      <c r="AY150" s="28"/>
      <c r="AZ150" s="22"/>
      <c r="BA150" s="3"/>
      <c r="BB150" s="26"/>
      <c r="BC150" s="20"/>
      <c r="BD150" s="22"/>
      <c r="BF150" s="26"/>
      <c r="BG150" s="20"/>
      <c r="BH150" s="22"/>
    </row>
    <row r="151" spans="1:60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0"/>
      <c r="H151" s="22"/>
      <c r="I151" s="25">
        <v>6</v>
      </c>
      <c r="J151" s="26">
        <v>44013</v>
      </c>
      <c r="K151" s="27">
        <v>5</v>
      </c>
      <c r="L151" s="22"/>
      <c r="M151" s="3">
        <v>8</v>
      </c>
      <c r="N151" s="23">
        <v>44012</v>
      </c>
      <c r="O151" s="41">
        <v>0</v>
      </c>
      <c r="P151" s="22"/>
      <c r="Q151" s="3">
        <v>8</v>
      </c>
      <c r="R151" s="23">
        <v>44011</v>
      </c>
      <c r="S151" s="20">
        <v>5</v>
      </c>
      <c r="T151" s="22"/>
      <c r="U151" s="3">
        <v>8</v>
      </c>
      <c r="V151" s="23">
        <v>44010</v>
      </c>
      <c r="W151" s="24">
        <v>5</v>
      </c>
      <c r="X151" s="22"/>
      <c r="Y151" s="25">
        <v>8</v>
      </c>
      <c r="Z151" s="26">
        <v>44009</v>
      </c>
      <c r="AA151" s="24">
        <v>5</v>
      </c>
      <c r="AB151" s="22"/>
      <c r="AC151" s="25"/>
      <c r="AD151" s="26"/>
      <c r="AE151" s="21"/>
      <c r="AF151" s="22"/>
      <c r="AG151" s="25"/>
      <c r="AH151" s="26"/>
      <c r="AI151" s="27"/>
      <c r="AJ151" s="22"/>
      <c r="AK151" s="3"/>
      <c r="AL151" s="26"/>
      <c r="AM151" s="27"/>
      <c r="AN151" s="22"/>
      <c r="AO151" s="3"/>
      <c r="AP151" s="26"/>
      <c r="AQ151" s="20"/>
      <c r="AR151" s="22"/>
      <c r="AS151" s="3"/>
      <c r="AT151" s="26"/>
      <c r="AU151" s="20"/>
      <c r="AV151" s="22"/>
      <c r="AW151" s="3"/>
      <c r="AX151" s="26"/>
      <c r="AY151" s="28"/>
      <c r="AZ151" s="22"/>
      <c r="BA151" s="3"/>
      <c r="BB151" s="26"/>
      <c r="BC151" s="20"/>
      <c r="BD151" s="22"/>
      <c r="BF151" s="26"/>
      <c r="BG151" s="20"/>
      <c r="BH151" s="22"/>
    </row>
    <row r="152" spans="1:60" x14ac:dyDescent="0.25">
      <c r="C152" s="19">
        <f t="shared" si="13"/>
        <v>1</v>
      </c>
      <c r="D152" s="19">
        <f t="shared" si="14"/>
        <v>1</v>
      </c>
      <c r="E152" s="20">
        <f t="shared" ref="E152:E177" si="16">SUM(K152,O152,S152,W152,AA152,AE152,AI152,AM152,AQ152,AU152,AY152,BC152,BG152)</f>
        <v>5</v>
      </c>
      <c r="F152" s="20">
        <v>5</v>
      </c>
      <c r="G152" s="20"/>
      <c r="H152" s="22"/>
      <c r="I152" s="25">
        <v>6</v>
      </c>
      <c r="J152" s="26">
        <v>44013</v>
      </c>
      <c r="K152" s="27">
        <v>5</v>
      </c>
      <c r="L152" s="22"/>
      <c r="M152" s="3"/>
      <c r="N152" s="23"/>
      <c r="O152" s="28"/>
      <c r="P152" s="22"/>
      <c r="Q152" s="3"/>
      <c r="R152" s="23"/>
      <c r="S152" s="20"/>
      <c r="T152" s="22"/>
      <c r="U152" s="3"/>
      <c r="V152" s="23"/>
      <c r="W152" s="24"/>
      <c r="X152" s="22"/>
      <c r="Y152" s="25"/>
      <c r="Z152" s="26" t="s">
        <v>4</v>
      </c>
      <c r="AA152" s="24"/>
      <c r="AB152" s="22"/>
      <c r="AC152" s="25"/>
      <c r="AD152" s="26"/>
      <c r="AE152" s="21"/>
      <c r="AF152" s="22"/>
      <c r="AG152" s="25"/>
      <c r="AH152" s="26"/>
      <c r="AI152" s="27"/>
      <c r="AJ152" s="22"/>
      <c r="AK152" s="3"/>
      <c r="AL152" s="26"/>
      <c r="AM152" s="27"/>
      <c r="AN152" s="22"/>
      <c r="AO152" s="3"/>
      <c r="AP152" s="26"/>
      <c r="AQ152" s="20"/>
      <c r="AR152" s="22"/>
      <c r="AS152" s="3"/>
      <c r="AT152" s="26"/>
      <c r="AU152" s="20"/>
      <c r="AV152" s="22"/>
      <c r="AW152" s="3"/>
      <c r="AX152" s="26"/>
      <c r="AY152" s="28"/>
      <c r="AZ152" s="22"/>
      <c r="BA152" s="3"/>
      <c r="BB152" s="26"/>
      <c r="BC152" s="20"/>
      <c r="BD152" s="22"/>
      <c r="BF152" s="26"/>
      <c r="BG152" s="20"/>
      <c r="BH152" s="22"/>
    </row>
    <row r="153" spans="1:60" x14ac:dyDescent="0.25">
      <c r="A153" s="37">
        <v>44014</v>
      </c>
      <c r="B153" s="61">
        <v>0.58333333333333337</v>
      </c>
      <c r="C153" s="19">
        <f t="shared" si="13"/>
        <v>4</v>
      </c>
      <c r="D153" s="19">
        <f t="shared" si="14"/>
        <v>4</v>
      </c>
      <c r="E153" s="20">
        <f t="shared" si="16"/>
        <v>260</v>
      </c>
      <c r="F153" s="20">
        <v>5</v>
      </c>
      <c r="G153" s="20"/>
      <c r="H153" s="22"/>
      <c r="I153" s="3">
        <v>6</v>
      </c>
      <c r="J153" s="23">
        <v>44013</v>
      </c>
      <c r="K153" s="27">
        <v>20</v>
      </c>
      <c r="L153" s="22"/>
      <c r="M153" s="3">
        <v>8</v>
      </c>
      <c r="N153" s="23">
        <v>44012</v>
      </c>
      <c r="O153" s="20">
        <v>20</v>
      </c>
      <c r="P153" s="22"/>
      <c r="Q153" s="3">
        <v>8</v>
      </c>
      <c r="R153" s="23">
        <v>44011</v>
      </c>
      <c r="S153" s="20">
        <v>20</v>
      </c>
      <c r="T153" s="22"/>
      <c r="U153" s="3">
        <v>8</v>
      </c>
      <c r="V153" s="23">
        <v>44010</v>
      </c>
      <c r="W153" s="27">
        <v>20</v>
      </c>
      <c r="X153" s="22"/>
      <c r="Y153" s="3">
        <v>5</v>
      </c>
      <c r="Z153" s="23">
        <v>44009</v>
      </c>
      <c r="AA153" s="24">
        <v>20</v>
      </c>
      <c r="AB153" s="22"/>
      <c r="AC153" s="25">
        <v>3</v>
      </c>
      <c r="AD153" s="26">
        <v>44008</v>
      </c>
      <c r="AE153" s="27">
        <v>20</v>
      </c>
      <c r="AF153" s="22"/>
      <c r="AG153" s="25">
        <v>1</v>
      </c>
      <c r="AH153" s="26">
        <v>44007</v>
      </c>
      <c r="AI153" s="27">
        <v>20</v>
      </c>
      <c r="AJ153" s="34"/>
      <c r="AK153" s="25">
        <v>1</v>
      </c>
      <c r="AL153" s="26">
        <v>44006</v>
      </c>
      <c r="AM153" s="24">
        <v>20</v>
      </c>
      <c r="AN153" s="34"/>
      <c r="AO153" s="25">
        <v>1</v>
      </c>
      <c r="AP153" s="26">
        <v>44005</v>
      </c>
      <c r="AQ153" s="27">
        <v>20</v>
      </c>
      <c r="AR153" s="34"/>
      <c r="AS153" s="25">
        <v>1</v>
      </c>
      <c r="AT153" s="26">
        <v>44004</v>
      </c>
      <c r="AU153" s="27">
        <v>20</v>
      </c>
      <c r="AV153" s="34"/>
      <c r="AW153" s="25">
        <v>1</v>
      </c>
      <c r="AX153" s="26">
        <v>44003</v>
      </c>
      <c r="AY153" s="24">
        <v>20</v>
      </c>
      <c r="AZ153" s="34"/>
      <c r="BA153" s="25">
        <v>1</v>
      </c>
      <c r="BB153" s="26">
        <v>44002</v>
      </c>
      <c r="BC153" s="27">
        <v>20</v>
      </c>
      <c r="BD153" s="34"/>
      <c r="BE153" s="38">
        <v>1</v>
      </c>
      <c r="BF153" s="26">
        <v>44001</v>
      </c>
      <c r="BG153" s="20">
        <v>20</v>
      </c>
      <c r="BH153" s="22"/>
    </row>
    <row r="154" spans="1:60" x14ac:dyDescent="0.25">
      <c r="A154" s="37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0"/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22"/>
      <c r="AC154" s="25">
        <v>3</v>
      </c>
      <c r="AD154" s="26">
        <v>44008</v>
      </c>
      <c r="AE154" s="27">
        <v>5</v>
      </c>
      <c r="AF154" s="22"/>
      <c r="AG154" s="25">
        <v>1</v>
      </c>
      <c r="AH154" s="26">
        <v>44007</v>
      </c>
      <c r="AI154" s="27">
        <v>5</v>
      </c>
      <c r="AJ154" s="34"/>
      <c r="AK154" s="25">
        <v>1</v>
      </c>
      <c r="AL154" s="26">
        <v>44006</v>
      </c>
      <c r="AM154" s="24">
        <v>5</v>
      </c>
      <c r="AN154" s="34"/>
      <c r="AO154" s="25">
        <v>1</v>
      </c>
      <c r="AP154" s="26">
        <v>44005</v>
      </c>
      <c r="AQ154" s="27">
        <v>5</v>
      </c>
      <c r="AR154" s="34"/>
      <c r="AS154" s="25"/>
      <c r="AT154" s="26"/>
      <c r="AU154" s="27"/>
      <c r="AV154" s="34"/>
      <c r="AW154" s="25"/>
      <c r="AX154" s="26"/>
      <c r="AY154" s="24"/>
      <c r="AZ154" s="34"/>
      <c r="BA154" s="25"/>
      <c r="BB154" s="26"/>
      <c r="BC154" s="27"/>
      <c r="BD154" s="34"/>
      <c r="BE154" s="38"/>
      <c r="BF154" s="26"/>
      <c r="BG154" s="20"/>
      <c r="BH154" s="22"/>
    </row>
    <row r="155" spans="1:60" x14ac:dyDescent="0.25">
      <c r="A155" s="37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0"/>
      <c r="H155" s="22"/>
      <c r="I155" s="3">
        <v>6</v>
      </c>
      <c r="J155" s="23">
        <v>44013</v>
      </c>
      <c r="K155" s="27">
        <v>5</v>
      </c>
      <c r="L155" s="22"/>
      <c r="M155" s="3">
        <v>8</v>
      </c>
      <c r="N155" s="23">
        <v>44012</v>
      </c>
      <c r="O155" s="20">
        <v>5</v>
      </c>
      <c r="P155" s="22"/>
      <c r="Q155" s="3">
        <v>8</v>
      </c>
      <c r="R155" s="23">
        <v>44011</v>
      </c>
      <c r="S155" s="20">
        <v>5</v>
      </c>
      <c r="T155" s="22"/>
      <c r="U155" s="3">
        <v>8</v>
      </c>
      <c r="V155" s="23">
        <v>44010</v>
      </c>
      <c r="W155" s="27">
        <v>5</v>
      </c>
      <c r="X155" s="22"/>
      <c r="Y155" s="3">
        <v>5</v>
      </c>
      <c r="Z155" s="23">
        <v>44009</v>
      </c>
      <c r="AA155" s="24">
        <v>5</v>
      </c>
      <c r="AB155" s="22"/>
      <c r="AC155" s="25">
        <v>3</v>
      </c>
      <c r="AD155" s="26">
        <v>44008</v>
      </c>
      <c r="AE155" s="27">
        <v>5</v>
      </c>
      <c r="AF155" s="22"/>
      <c r="AG155" s="25">
        <v>1</v>
      </c>
      <c r="AH155" s="26">
        <v>44007</v>
      </c>
      <c r="AI155" s="27">
        <v>5</v>
      </c>
      <c r="AJ155" s="34"/>
      <c r="AK155" s="25"/>
      <c r="AL155" s="26"/>
      <c r="AM155" s="24"/>
      <c r="AN155" s="34"/>
      <c r="AO155" s="25"/>
      <c r="AP155" s="26"/>
      <c r="AQ155" s="27"/>
      <c r="AR155" s="34"/>
      <c r="AS155" s="25"/>
      <c r="AT155" s="26"/>
      <c r="AU155" s="27"/>
      <c r="AV155" s="34"/>
      <c r="AW155" s="25"/>
      <c r="AX155" s="26"/>
      <c r="AY155" s="24"/>
      <c r="AZ155" s="34"/>
      <c r="BA155" s="25"/>
      <c r="BB155" s="26"/>
      <c r="BC155" s="27"/>
      <c r="BD155" s="34"/>
      <c r="BE155" s="38"/>
      <c r="BF155" s="26"/>
      <c r="BG155" s="20"/>
      <c r="BH155" s="22"/>
    </row>
    <row r="156" spans="1:60" x14ac:dyDescent="0.25">
      <c r="A156" s="37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0"/>
      <c r="H156" s="22"/>
      <c r="I156" s="3">
        <v>6</v>
      </c>
      <c r="J156" s="23">
        <v>44013</v>
      </c>
      <c r="K156" s="27">
        <v>5</v>
      </c>
      <c r="L156" s="22"/>
      <c r="M156" s="3"/>
      <c r="N156" s="23"/>
      <c r="O156" s="20"/>
      <c r="P156" s="22"/>
      <c r="Q156" s="3"/>
      <c r="R156" s="23"/>
      <c r="S156" s="20"/>
      <c r="T156" s="22"/>
      <c r="U156" s="3"/>
      <c r="V156" s="23"/>
      <c r="W156" s="27"/>
      <c r="X156" s="22"/>
      <c r="Y156" s="3"/>
      <c r="Z156" s="23"/>
      <c r="AA156" s="24"/>
      <c r="AB156" s="22"/>
      <c r="AC156" s="25"/>
      <c r="AD156" s="26"/>
      <c r="AE156" s="27"/>
      <c r="AF156" s="22"/>
      <c r="AG156" s="25"/>
      <c r="AH156" s="26"/>
      <c r="AI156" s="27"/>
      <c r="AJ156" s="34"/>
      <c r="AK156" s="25"/>
      <c r="AL156" s="26"/>
      <c r="AM156" s="24"/>
      <c r="AN156" s="34"/>
      <c r="AO156" s="25"/>
      <c r="AP156" s="26"/>
      <c r="AQ156" s="27"/>
      <c r="AR156" s="34"/>
      <c r="AS156" s="25"/>
      <c r="AT156" s="26"/>
      <c r="AU156" s="27"/>
      <c r="AV156" s="34"/>
      <c r="AW156" s="25"/>
      <c r="AX156" s="26"/>
      <c r="AY156" s="24"/>
      <c r="AZ156" s="34"/>
      <c r="BA156" s="25"/>
      <c r="BB156" s="26"/>
      <c r="BC156" s="27"/>
      <c r="BD156" s="34"/>
      <c r="BE156" s="38"/>
      <c r="BF156" s="26"/>
      <c r="BG156" s="20"/>
      <c r="BH156" s="22"/>
    </row>
    <row r="157" spans="1:60" x14ac:dyDescent="0.25">
      <c r="A157" s="37">
        <v>44014</v>
      </c>
      <c r="B157" s="61">
        <v>0.625</v>
      </c>
      <c r="C157" s="19">
        <f t="shared" si="13"/>
        <v>1</v>
      </c>
      <c r="D157" s="19">
        <f t="shared" si="14"/>
        <v>1</v>
      </c>
      <c r="E157" s="20">
        <f t="shared" si="16"/>
        <v>65</v>
      </c>
      <c r="F157" s="20">
        <v>5</v>
      </c>
      <c r="G157" s="20"/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6">
        <v>44009</v>
      </c>
      <c r="AA157" s="24">
        <v>5</v>
      </c>
      <c r="AB157" s="34"/>
      <c r="AC157" s="25">
        <v>3</v>
      </c>
      <c r="AD157" s="26">
        <v>44008</v>
      </c>
      <c r="AE157" s="27">
        <v>5</v>
      </c>
      <c r="AF157" s="22"/>
      <c r="AG157" s="25">
        <v>1</v>
      </c>
      <c r="AH157" s="26">
        <v>44007</v>
      </c>
      <c r="AI157" s="27">
        <v>5</v>
      </c>
      <c r="AJ157" s="34"/>
      <c r="AK157" s="25">
        <v>1</v>
      </c>
      <c r="AL157" s="26">
        <v>44006</v>
      </c>
      <c r="AM157" s="24">
        <v>5</v>
      </c>
      <c r="AN157" s="34"/>
      <c r="AO157" s="25">
        <v>1</v>
      </c>
      <c r="AP157" s="26">
        <v>44005</v>
      </c>
      <c r="AQ157" s="27">
        <v>5</v>
      </c>
      <c r="AR157" s="34"/>
      <c r="AS157" s="25">
        <v>1</v>
      </c>
      <c r="AT157" s="26">
        <v>44004</v>
      </c>
      <c r="AU157" s="27">
        <v>5</v>
      </c>
      <c r="AV157" s="34"/>
      <c r="AW157" s="25">
        <v>1</v>
      </c>
      <c r="AX157" s="26">
        <v>44003</v>
      </c>
      <c r="AY157" s="24">
        <v>5</v>
      </c>
      <c r="AZ157" s="34"/>
      <c r="BA157" s="25">
        <v>1</v>
      </c>
      <c r="BB157" s="26">
        <v>44002</v>
      </c>
      <c r="BC157" s="27">
        <v>5</v>
      </c>
      <c r="BD157" s="34"/>
      <c r="BE157" s="38">
        <v>1</v>
      </c>
      <c r="BF157" s="26">
        <v>44001</v>
      </c>
      <c r="BG157" s="20">
        <v>5</v>
      </c>
      <c r="BH157" s="22"/>
    </row>
    <row r="158" spans="1:60" x14ac:dyDescent="0.25">
      <c r="A158" s="37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0"/>
      <c r="H158" s="22"/>
      <c r="I158" s="3">
        <v>6</v>
      </c>
      <c r="J158" s="23">
        <v>44013</v>
      </c>
      <c r="K158" s="27">
        <v>5</v>
      </c>
      <c r="L158" s="22"/>
      <c r="M158" s="3">
        <v>8</v>
      </c>
      <c r="N158" s="23">
        <v>44012</v>
      </c>
      <c r="O158" s="20">
        <v>5</v>
      </c>
      <c r="P158" s="22"/>
      <c r="Q158" s="3">
        <v>8</v>
      </c>
      <c r="R158" s="23">
        <v>44011</v>
      </c>
      <c r="S158" s="20">
        <v>5</v>
      </c>
      <c r="T158" s="22"/>
      <c r="U158" s="3">
        <v>8</v>
      </c>
      <c r="V158" s="23">
        <v>44010</v>
      </c>
      <c r="W158" s="27">
        <v>5</v>
      </c>
      <c r="X158" s="22"/>
      <c r="Y158" s="3">
        <v>5</v>
      </c>
      <c r="Z158" s="26">
        <v>44009</v>
      </c>
      <c r="AA158" s="24">
        <v>5</v>
      </c>
      <c r="AB158" s="34"/>
      <c r="AC158" s="25">
        <v>3</v>
      </c>
      <c r="AD158" s="26">
        <v>44008</v>
      </c>
      <c r="AE158" s="27">
        <v>5</v>
      </c>
      <c r="AF158" s="22"/>
      <c r="AG158" s="25">
        <v>1</v>
      </c>
      <c r="AH158" s="26">
        <v>44007</v>
      </c>
      <c r="AI158" s="27">
        <v>5</v>
      </c>
      <c r="AJ158" s="34"/>
      <c r="AK158" s="25">
        <v>1</v>
      </c>
      <c r="AL158" s="26">
        <v>44006</v>
      </c>
      <c r="AM158" s="24">
        <v>5</v>
      </c>
      <c r="AN158" s="34"/>
      <c r="AO158" s="25">
        <v>1</v>
      </c>
      <c r="AP158" s="26">
        <v>44005</v>
      </c>
      <c r="AQ158" s="27">
        <v>5</v>
      </c>
      <c r="AR158" s="34"/>
      <c r="AS158" s="25">
        <v>1</v>
      </c>
      <c r="AT158" s="26">
        <v>44004</v>
      </c>
      <c r="AU158" s="27">
        <v>5</v>
      </c>
      <c r="AV158" s="34"/>
      <c r="AW158" s="25">
        <v>1</v>
      </c>
      <c r="AX158" s="26">
        <v>44003</v>
      </c>
      <c r="AY158" s="24">
        <v>5</v>
      </c>
      <c r="AZ158" s="34"/>
      <c r="BA158" s="25">
        <v>1</v>
      </c>
      <c r="BB158" s="26">
        <v>44002</v>
      </c>
      <c r="BC158" s="27">
        <v>5</v>
      </c>
      <c r="BD158" s="34"/>
      <c r="BE158" s="38">
        <v>1</v>
      </c>
      <c r="BF158" s="26">
        <v>44001</v>
      </c>
      <c r="BG158" s="20">
        <v>5</v>
      </c>
      <c r="BH158" s="22"/>
    </row>
    <row r="159" spans="1:60" x14ac:dyDescent="0.25">
      <c r="A159" s="37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0"/>
      <c r="H159" s="22"/>
      <c r="I159" s="3">
        <v>6</v>
      </c>
      <c r="J159" s="23">
        <v>44013</v>
      </c>
      <c r="K159" s="27">
        <v>5</v>
      </c>
      <c r="L159" s="22"/>
      <c r="M159" s="3">
        <v>8</v>
      </c>
      <c r="N159" s="23">
        <v>44012</v>
      </c>
      <c r="O159" s="20">
        <v>5</v>
      </c>
      <c r="P159" s="22"/>
      <c r="Q159" s="3">
        <v>8</v>
      </c>
      <c r="R159" s="23">
        <v>44011</v>
      </c>
      <c r="S159" s="20">
        <v>5</v>
      </c>
      <c r="T159" s="22"/>
      <c r="U159" s="3">
        <v>8</v>
      </c>
      <c r="V159" s="23">
        <v>44010</v>
      </c>
      <c r="W159" s="27">
        <v>5</v>
      </c>
      <c r="X159" s="22"/>
      <c r="Y159" s="3">
        <v>5</v>
      </c>
      <c r="Z159" s="26">
        <v>44009</v>
      </c>
      <c r="AA159" s="24">
        <v>5</v>
      </c>
      <c r="AB159" s="34"/>
      <c r="AC159" s="25">
        <v>3</v>
      </c>
      <c r="AD159" s="26">
        <v>44008</v>
      </c>
      <c r="AE159" s="27">
        <v>5</v>
      </c>
      <c r="AF159" s="22"/>
      <c r="AG159" s="25">
        <v>1</v>
      </c>
      <c r="AH159" s="26">
        <v>44007</v>
      </c>
      <c r="AI159" s="27">
        <v>5</v>
      </c>
      <c r="AJ159" s="34"/>
      <c r="AK159" s="25">
        <v>1</v>
      </c>
      <c r="AL159" s="26">
        <v>44006</v>
      </c>
      <c r="AM159" s="24">
        <v>5</v>
      </c>
      <c r="AN159" s="34"/>
      <c r="AO159" s="25"/>
      <c r="AP159" s="26"/>
      <c r="AQ159" s="27"/>
      <c r="AR159" s="34"/>
      <c r="AS159" s="25"/>
      <c r="AT159" s="26"/>
      <c r="AU159" s="27"/>
      <c r="AV159" s="34"/>
      <c r="AW159" s="25"/>
      <c r="AX159" s="26"/>
      <c r="AY159" s="24"/>
      <c r="AZ159" s="34"/>
      <c r="BA159" s="25"/>
      <c r="BB159" s="26"/>
      <c r="BC159" s="27"/>
      <c r="BD159" s="34"/>
      <c r="BE159" s="38"/>
      <c r="BF159" s="26"/>
      <c r="BG159" s="20"/>
      <c r="BH159" s="22"/>
    </row>
    <row r="160" spans="1:60" x14ac:dyDescent="0.25">
      <c r="C160" s="19">
        <v>1</v>
      </c>
      <c r="D160" s="19">
        <f t="shared" si="14"/>
        <v>1</v>
      </c>
      <c r="E160" s="20">
        <f t="shared" si="16"/>
        <v>25</v>
      </c>
      <c r="F160" s="20">
        <v>6</v>
      </c>
      <c r="G160" s="20"/>
      <c r="H160" s="22">
        <v>8</v>
      </c>
      <c r="I160" s="25">
        <v>6</v>
      </c>
      <c r="J160" s="26">
        <v>44009</v>
      </c>
      <c r="K160" s="27">
        <v>5</v>
      </c>
      <c r="L160" s="22"/>
      <c r="M160" s="3">
        <v>8</v>
      </c>
      <c r="N160" s="23">
        <v>44008</v>
      </c>
      <c r="O160" s="41">
        <v>0</v>
      </c>
      <c r="P160" s="22"/>
      <c r="Q160" s="3">
        <v>8</v>
      </c>
      <c r="R160" s="23">
        <v>44007</v>
      </c>
      <c r="S160" s="41">
        <v>0</v>
      </c>
      <c r="T160" s="22"/>
      <c r="U160" s="3">
        <v>8</v>
      </c>
      <c r="V160" s="23">
        <v>44006</v>
      </c>
      <c r="W160" s="29">
        <v>0</v>
      </c>
      <c r="X160" s="22"/>
      <c r="Y160" s="25">
        <v>8</v>
      </c>
      <c r="Z160" s="26">
        <v>44005</v>
      </c>
      <c r="AA160" s="29">
        <v>0</v>
      </c>
      <c r="AB160" s="34"/>
      <c r="AC160" s="25">
        <v>8</v>
      </c>
      <c r="AD160" s="26">
        <v>44004</v>
      </c>
      <c r="AE160" s="24">
        <v>5</v>
      </c>
      <c r="AF160" s="22"/>
      <c r="AG160" s="25">
        <v>8</v>
      </c>
      <c r="AH160" s="26">
        <v>44003</v>
      </c>
      <c r="AI160" s="24">
        <v>5</v>
      </c>
      <c r="AJ160" s="22"/>
      <c r="AK160" s="3">
        <v>8</v>
      </c>
      <c r="AL160" s="26">
        <v>44002</v>
      </c>
      <c r="AM160" s="27">
        <v>5</v>
      </c>
      <c r="AN160" s="22"/>
      <c r="AO160" s="3">
        <v>5</v>
      </c>
      <c r="AP160" s="26">
        <v>44001</v>
      </c>
      <c r="AQ160" s="20">
        <v>5</v>
      </c>
      <c r="AR160" s="22"/>
      <c r="AS160" s="3" t="s">
        <v>4</v>
      </c>
      <c r="AT160" s="26"/>
      <c r="AU160" s="20"/>
      <c r="AV160" s="22">
        <v>5</v>
      </c>
      <c r="AW160" s="3" t="s">
        <v>4</v>
      </c>
      <c r="AX160" s="26"/>
      <c r="AY160" s="28"/>
      <c r="AZ160" s="22">
        <v>1</v>
      </c>
      <c r="BA160" s="3" t="s">
        <v>4</v>
      </c>
      <c r="BB160" s="26"/>
      <c r="BC160" s="20"/>
      <c r="BD160" s="22">
        <v>1</v>
      </c>
      <c r="BE160" s="2" t="s">
        <v>4</v>
      </c>
      <c r="BF160" s="26"/>
      <c r="BG160" s="20"/>
      <c r="BH160" s="22"/>
    </row>
    <row r="161" spans="1:60" x14ac:dyDescent="0.25">
      <c r="A161" s="37">
        <v>44014</v>
      </c>
      <c r="B161" s="61">
        <v>0.66666666666666663</v>
      </c>
      <c r="C161" s="19">
        <f t="shared" si="13"/>
        <v>3</v>
      </c>
      <c r="D161" s="19">
        <f t="shared" si="14"/>
        <v>3</v>
      </c>
      <c r="E161" s="20">
        <f t="shared" si="16"/>
        <v>195</v>
      </c>
      <c r="F161" s="20">
        <v>5</v>
      </c>
      <c r="G161" s="20"/>
      <c r="H161" s="22"/>
      <c r="I161" s="3">
        <v>6</v>
      </c>
      <c r="J161" s="23">
        <v>44013</v>
      </c>
      <c r="K161" s="27">
        <v>15</v>
      </c>
      <c r="L161" s="22"/>
      <c r="M161" s="3">
        <v>8</v>
      </c>
      <c r="N161" s="23">
        <v>44012</v>
      </c>
      <c r="O161" s="20">
        <v>15</v>
      </c>
      <c r="P161" s="22"/>
      <c r="Q161" s="3">
        <v>8</v>
      </c>
      <c r="R161" s="23">
        <v>44011</v>
      </c>
      <c r="S161" s="20">
        <v>15</v>
      </c>
      <c r="T161" s="22"/>
      <c r="U161" s="3">
        <v>8</v>
      </c>
      <c r="V161" s="23">
        <v>44010</v>
      </c>
      <c r="W161" s="27">
        <v>15</v>
      </c>
      <c r="X161" s="22"/>
      <c r="Y161" s="3">
        <v>5</v>
      </c>
      <c r="Z161" s="26">
        <v>44009</v>
      </c>
      <c r="AA161" s="24">
        <v>15</v>
      </c>
      <c r="AB161" s="34"/>
      <c r="AC161" s="25">
        <v>3</v>
      </c>
      <c r="AD161" s="26">
        <v>44008</v>
      </c>
      <c r="AE161" s="27">
        <v>15</v>
      </c>
      <c r="AF161" s="22"/>
      <c r="AG161" s="25">
        <v>1</v>
      </c>
      <c r="AH161" s="26">
        <v>44007</v>
      </c>
      <c r="AI161" s="27">
        <v>15</v>
      </c>
      <c r="AJ161" s="34"/>
      <c r="AK161" s="25">
        <v>1</v>
      </c>
      <c r="AL161" s="26">
        <v>44006</v>
      </c>
      <c r="AM161" s="24">
        <v>15</v>
      </c>
      <c r="AN161" s="34"/>
      <c r="AO161" s="25">
        <v>1</v>
      </c>
      <c r="AP161" s="26">
        <v>44005</v>
      </c>
      <c r="AQ161" s="27">
        <v>15</v>
      </c>
      <c r="AR161" s="34"/>
      <c r="AS161" s="25">
        <v>1</v>
      </c>
      <c r="AT161" s="26">
        <v>44004</v>
      </c>
      <c r="AU161" s="27">
        <v>15</v>
      </c>
      <c r="AV161" s="34"/>
      <c r="AW161" s="25">
        <v>1</v>
      </c>
      <c r="AX161" s="26">
        <v>44003</v>
      </c>
      <c r="AY161" s="24">
        <v>15</v>
      </c>
      <c r="AZ161" s="34"/>
      <c r="BA161" s="25">
        <v>1</v>
      </c>
      <c r="BB161" s="26">
        <v>44002</v>
      </c>
      <c r="BC161" s="27">
        <v>15</v>
      </c>
      <c r="BD161" s="34"/>
      <c r="BE161" s="38">
        <v>1</v>
      </c>
      <c r="BF161" s="26">
        <v>44001</v>
      </c>
      <c r="BG161" s="20">
        <v>15</v>
      </c>
      <c r="BH161" s="22"/>
    </row>
    <row r="162" spans="1:60" x14ac:dyDescent="0.25">
      <c r="A162" s="37">
        <v>44014</v>
      </c>
      <c r="B162" s="61">
        <v>0.79166666666666663</v>
      </c>
      <c r="C162" s="19">
        <f t="shared" si="13"/>
        <v>1</v>
      </c>
      <c r="D162" s="19">
        <f t="shared" si="14"/>
        <v>1</v>
      </c>
      <c r="E162" s="20">
        <f t="shared" si="16"/>
        <v>65</v>
      </c>
      <c r="F162" s="20">
        <v>5</v>
      </c>
      <c r="G162" s="20"/>
      <c r="H162" s="22"/>
      <c r="I162" s="3">
        <v>6</v>
      </c>
      <c r="J162" s="23">
        <v>44013</v>
      </c>
      <c r="K162" s="27">
        <v>5</v>
      </c>
      <c r="L162" s="22"/>
      <c r="M162" s="3">
        <v>8</v>
      </c>
      <c r="N162" s="23">
        <v>44012</v>
      </c>
      <c r="O162" s="20">
        <v>5</v>
      </c>
      <c r="P162" s="22"/>
      <c r="Q162" s="3">
        <v>8</v>
      </c>
      <c r="R162" s="23">
        <v>44011</v>
      </c>
      <c r="S162" s="20">
        <v>5</v>
      </c>
      <c r="T162" s="22"/>
      <c r="U162" s="3">
        <v>8</v>
      </c>
      <c r="V162" s="23">
        <v>44010</v>
      </c>
      <c r="W162" s="27">
        <v>5</v>
      </c>
      <c r="X162" s="22"/>
      <c r="Y162" s="3">
        <v>5</v>
      </c>
      <c r="Z162" s="26">
        <v>44009</v>
      </c>
      <c r="AA162" s="24">
        <v>5</v>
      </c>
      <c r="AB162" s="34"/>
      <c r="AC162" s="25">
        <v>3</v>
      </c>
      <c r="AD162" s="26">
        <v>44008</v>
      </c>
      <c r="AE162" s="27">
        <v>5</v>
      </c>
      <c r="AF162" s="22"/>
      <c r="AG162" s="25">
        <v>1</v>
      </c>
      <c r="AH162" s="26">
        <v>44007</v>
      </c>
      <c r="AI162" s="27">
        <v>5</v>
      </c>
      <c r="AJ162" s="34"/>
      <c r="AK162" s="25">
        <v>1</v>
      </c>
      <c r="AL162" s="26">
        <v>44006</v>
      </c>
      <c r="AM162" s="24">
        <v>5</v>
      </c>
      <c r="AN162" s="34"/>
      <c r="AO162" s="25">
        <v>1</v>
      </c>
      <c r="AP162" s="26">
        <v>44005</v>
      </c>
      <c r="AQ162" s="27">
        <v>5</v>
      </c>
      <c r="AR162" s="34"/>
      <c r="AS162" s="25">
        <v>1</v>
      </c>
      <c r="AT162" s="26">
        <v>44004</v>
      </c>
      <c r="AU162" s="27">
        <v>5</v>
      </c>
      <c r="AV162" s="34"/>
      <c r="AW162" s="25">
        <v>1</v>
      </c>
      <c r="AX162" s="26">
        <v>44003</v>
      </c>
      <c r="AY162" s="27">
        <v>5</v>
      </c>
      <c r="AZ162" s="34"/>
      <c r="BA162" s="25">
        <v>1</v>
      </c>
      <c r="BB162" s="26">
        <v>44002</v>
      </c>
      <c r="BC162" s="27">
        <v>5</v>
      </c>
      <c r="BD162" s="34"/>
      <c r="BE162" s="38">
        <v>1</v>
      </c>
      <c r="BF162" s="26">
        <v>44001</v>
      </c>
      <c r="BG162" s="27">
        <v>5</v>
      </c>
      <c r="BH162" s="22"/>
    </row>
    <row r="163" spans="1:60" x14ac:dyDescent="0.25">
      <c r="A163" s="37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0"/>
      <c r="H163" s="22"/>
      <c r="I163" s="3">
        <v>6</v>
      </c>
      <c r="J163" s="23">
        <v>44013</v>
      </c>
      <c r="K163" s="27">
        <v>5</v>
      </c>
      <c r="L163" s="22"/>
      <c r="M163" s="3">
        <v>8</v>
      </c>
      <c r="N163" s="23">
        <v>44012</v>
      </c>
      <c r="O163" s="20">
        <v>5</v>
      </c>
      <c r="P163" s="22"/>
      <c r="Q163" s="3">
        <v>8</v>
      </c>
      <c r="R163" s="23">
        <v>44011</v>
      </c>
      <c r="S163" s="20">
        <v>5</v>
      </c>
      <c r="T163" s="22"/>
      <c r="U163" s="3">
        <v>8</v>
      </c>
      <c r="V163" s="23">
        <v>44010</v>
      </c>
      <c r="W163" s="27">
        <v>5</v>
      </c>
      <c r="X163" s="22"/>
      <c r="Y163" s="3">
        <v>5</v>
      </c>
      <c r="Z163" s="26">
        <v>44009</v>
      </c>
      <c r="AA163" s="24">
        <v>5</v>
      </c>
      <c r="AB163" s="34"/>
      <c r="AC163" s="25">
        <v>3</v>
      </c>
      <c r="AD163" s="26">
        <v>44008</v>
      </c>
      <c r="AE163" s="27">
        <v>5</v>
      </c>
      <c r="AF163" s="22"/>
      <c r="AG163" s="25">
        <v>1</v>
      </c>
      <c r="AH163" s="26">
        <v>44007</v>
      </c>
      <c r="AI163" s="27">
        <v>5</v>
      </c>
      <c r="AJ163" s="34"/>
      <c r="AK163" s="25">
        <v>1</v>
      </c>
      <c r="AL163" s="26">
        <v>44006</v>
      </c>
      <c r="AM163" s="29">
        <v>0</v>
      </c>
      <c r="AN163" s="34"/>
      <c r="AO163" s="25">
        <v>1</v>
      </c>
      <c r="AP163" s="26">
        <v>44005</v>
      </c>
      <c r="AQ163" s="27">
        <v>5</v>
      </c>
      <c r="AR163" s="34"/>
      <c r="AS163" s="25">
        <v>1</v>
      </c>
      <c r="AT163" s="26">
        <v>44004</v>
      </c>
      <c r="AU163" s="27">
        <v>5</v>
      </c>
      <c r="AV163" s="34"/>
      <c r="AW163" s="25">
        <v>1</v>
      </c>
      <c r="AX163" s="26">
        <v>44003</v>
      </c>
      <c r="AY163" s="27">
        <v>5</v>
      </c>
      <c r="AZ163" s="34"/>
      <c r="BA163" s="25">
        <v>1</v>
      </c>
      <c r="BB163" s="26">
        <v>44002</v>
      </c>
      <c r="BC163" s="27">
        <v>5</v>
      </c>
      <c r="BD163" s="34"/>
      <c r="BE163" s="38">
        <v>1</v>
      </c>
      <c r="BF163" s="26">
        <v>44001</v>
      </c>
      <c r="BG163" s="27">
        <v>5</v>
      </c>
      <c r="BH163" s="22"/>
    </row>
    <row r="164" spans="1:60" s="46" customFormat="1" ht="13.75" thickBot="1" x14ac:dyDescent="0.3">
      <c r="A164" s="45"/>
      <c r="B164" s="45"/>
      <c r="C164" s="47">
        <f t="shared" si="13"/>
        <v>1</v>
      </c>
      <c r="D164" s="47">
        <f t="shared" si="14"/>
        <v>1</v>
      </c>
      <c r="E164" s="48">
        <f t="shared" si="16"/>
        <v>30</v>
      </c>
      <c r="F164" s="48">
        <v>5</v>
      </c>
      <c r="G164" s="48"/>
      <c r="H164" s="51"/>
      <c r="I164" s="49">
        <v>6</v>
      </c>
      <c r="J164" s="50">
        <v>44013</v>
      </c>
      <c r="K164" s="56">
        <v>5</v>
      </c>
      <c r="L164" s="51"/>
      <c r="M164" s="52">
        <v>8</v>
      </c>
      <c r="N164" s="53">
        <v>44012</v>
      </c>
      <c r="O164" s="48">
        <v>5</v>
      </c>
      <c r="P164" s="51"/>
      <c r="Q164" s="52">
        <v>8</v>
      </c>
      <c r="R164" s="53">
        <v>44011</v>
      </c>
      <c r="S164" s="48">
        <v>5</v>
      </c>
      <c r="T164" s="51"/>
      <c r="U164" s="52">
        <v>8</v>
      </c>
      <c r="V164" s="53">
        <v>44010</v>
      </c>
      <c r="W164" s="54">
        <v>5</v>
      </c>
      <c r="X164" s="51"/>
      <c r="Y164" s="49">
        <v>5</v>
      </c>
      <c r="Z164" s="50">
        <v>44009</v>
      </c>
      <c r="AA164" s="54">
        <v>5</v>
      </c>
      <c r="AB164" s="55"/>
      <c r="AC164" s="49">
        <v>3</v>
      </c>
      <c r="AD164" s="50">
        <v>44008</v>
      </c>
      <c r="AE164" s="58">
        <v>0</v>
      </c>
      <c r="AF164" s="51"/>
      <c r="AG164" s="49">
        <v>3</v>
      </c>
      <c r="AH164" s="50">
        <v>44007</v>
      </c>
      <c r="AI164" s="58">
        <v>0</v>
      </c>
      <c r="AJ164" s="51"/>
      <c r="AK164" s="52">
        <v>3</v>
      </c>
      <c r="AL164" s="50">
        <v>44006</v>
      </c>
      <c r="AM164" s="56">
        <v>5</v>
      </c>
      <c r="AN164" s="51"/>
      <c r="AO164" s="52"/>
      <c r="AP164" s="50"/>
      <c r="AQ164" s="48"/>
      <c r="AR164" s="51"/>
      <c r="AS164" s="52"/>
      <c r="AT164" s="50"/>
      <c r="AU164" s="48"/>
      <c r="AV164" s="51"/>
      <c r="AW164" s="52"/>
      <c r="AX164" s="50"/>
      <c r="AY164" s="57"/>
      <c r="AZ164" s="51"/>
      <c r="BA164" s="52"/>
      <c r="BB164" s="50"/>
      <c r="BC164" s="48"/>
      <c r="BD164" s="51"/>
      <c r="BF164" s="50"/>
      <c r="BG164" s="48"/>
      <c r="BH164" s="51"/>
    </row>
    <row r="165" spans="1:60" x14ac:dyDescent="0.25">
      <c r="A165" s="37">
        <v>44015</v>
      </c>
      <c r="B165" s="61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0"/>
      <c r="H165" s="22"/>
      <c r="I165" s="3">
        <v>6</v>
      </c>
      <c r="J165" s="23">
        <v>44014</v>
      </c>
      <c r="K165" s="27">
        <v>5</v>
      </c>
      <c r="L165" s="22"/>
      <c r="M165" s="3">
        <v>8</v>
      </c>
      <c r="N165" s="23">
        <v>44013</v>
      </c>
      <c r="O165" s="20">
        <v>5</v>
      </c>
      <c r="P165" s="22"/>
      <c r="Q165" s="3">
        <v>8</v>
      </c>
      <c r="R165" s="23">
        <v>44012</v>
      </c>
      <c r="S165" s="20">
        <v>5</v>
      </c>
      <c r="T165" s="22"/>
      <c r="U165" s="3">
        <v>8</v>
      </c>
      <c r="V165" s="23">
        <v>44011</v>
      </c>
      <c r="W165" s="27">
        <v>5</v>
      </c>
      <c r="X165" s="22"/>
      <c r="Y165" s="3">
        <v>5</v>
      </c>
      <c r="Z165" s="23">
        <v>44010</v>
      </c>
      <c r="AA165" s="24">
        <v>5</v>
      </c>
      <c r="AB165" s="22"/>
      <c r="AC165" s="25">
        <v>3</v>
      </c>
      <c r="AD165" s="26">
        <v>44009</v>
      </c>
      <c r="AE165" s="27">
        <v>5</v>
      </c>
      <c r="AF165" s="22"/>
      <c r="AG165" s="25">
        <v>1</v>
      </c>
      <c r="AH165" s="26">
        <v>44008</v>
      </c>
      <c r="AI165" s="27">
        <v>5</v>
      </c>
      <c r="AJ165" s="34"/>
      <c r="AK165" s="25">
        <v>1</v>
      </c>
      <c r="AL165" s="26">
        <v>44007</v>
      </c>
      <c r="AM165" s="27">
        <v>5</v>
      </c>
      <c r="AN165" s="34"/>
      <c r="AO165" s="25">
        <v>1</v>
      </c>
      <c r="AP165" s="26">
        <v>44006</v>
      </c>
      <c r="AQ165" s="27">
        <v>5</v>
      </c>
      <c r="AR165" s="34"/>
      <c r="AS165" s="25">
        <v>1</v>
      </c>
      <c r="AT165" s="26">
        <v>44005</v>
      </c>
      <c r="AU165" s="27">
        <v>5</v>
      </c>
      <c r="AV165" s="34"/>
      <c r="AW165" s="25">
        <v>1</v>
      </c>
      <c r="AX165" s="26">
        <v>44004</v>
      </c>
      <c r="AY165" s="24">
        <v>5</v>
      </c>
      <c r="AZ165" s="34"/>
      <c r="BA165" s="25">
        <v>1</v>
      </c>
      <c r="BB165" s="26">
        <v>44003</v>
      </c>
      <c r="BC165" s="27">
        <v>5</v>
      </c>
      <c r="BD165" s="34"/>
      <c r="BE165" s="38">
        <v>1</v>
      </c>
      <c r="BF165" s="26">
        <v>44002</v>
      </c>
      <c r="BG165" s="20">
        <v>5</v>
      </c>
      <c r="BH165" s="22"/>
    </row>
    <row r="166" spans="1:60" customFormat="1" x14ac:dyDescent="0.25">
      <c r="A166" s="30"/>
      <c r="B166" s="1"/>
      <c r="C166" s="32">
        <f t="shared" si="13"/>
        <v>1</v>
      </c>
      <c r="D166" s="32">
        <f t="shared" si="14"/>
        <v>1</v>
      </c>
      <c r="E166" s="33">
        <f t="shared" si="16"/>
        <v>65</v>
      </c>
      <c r="F166" s="20">
        <v>5</v>
      </c>
      <c r="G166" s="20"/>
      <c r="H166" s="22"/>
      <c r="I166" s="3">
        <v>6</v>
      </c>
      <c r="J166" s="23">
        <v>44014</v>
      </c>
      <c r="K166" s="27">
        <v>5</v>
      </c>
      <c r="L166" s="22"/>
      <c r="M166" s="3">
        <v>8</v>
      </c>
      <c r="N166" s="23">
        <v>44013</v>
      </c>
      <c r="O166" s="20">
        <v>5</v>
      </c>
      <c r="P166" s="22"/>
      <c r="Q166" s="3">
        <v>8</v>
      </c>
      <c r="R166" s="23">
        <v>44012</v>
      </c>
      <c r="S166" s="20">
        <v>5</v>
      </c>
      <c r="T166" s="22"/>
      <c r="U166" s="3">
        <v>8</v>
      </c>
      <c r="V166" s="23">
        <v>44011</v>
      </c>
      <c r="W166" s="27">
        <v>5</v>
      </c>
      <c r="X166" s="22"/>
      <c r="Y166" s="3">
        <v>5</v>
      </c>
      <c r="Z166" s="23">
        <v>44010</v>
      </c>
      <c r="AA166" s="24">
        <v>5</v>
      </c>
      <c r="AB166" s="22"/>
      <c r="AC166" s="25">
        <v>3</v>
      </c>
      <c r="AD166" s="26">
        <v>44009</v>
      </c>
      <c r="AE166" s="27">
        <v>5</v>
      </c>
      <c r="AF166" s="22"/>
      <c r="AG166" s="25">
        <v>1</v>
      </c>
      <c r="AH166" s="26">
        <v>44008</v>
      </c>
      <c r="AI166" s="27">
        <v>5</v>
      </c>
      <c r="AJ166" s="34"/>
      <c r="AK166" s="25">
        <v>1</v>
      </c>
      <c r="AL166" s="26">
        <v>44007</v>
      </c>
      <c r="AM166" s="27">
        <v>5</v>
      </c>
      <c r="AN166" s="34"/>
      <c r="AO166" s="25">
        <v>1</v>
      </c>
      <c r="AP166" s="26">
        <v>44006</v>
      </c>
      <c r="AQ166" s="27">
        <v>5</v>
      </c>
      <c r="AR166" s="34"/>
      <c r="AS166" s="25">
        <v>1</v>
      </c>
      <c r="AT166" s="26">
        <v>44005</v>
      </c>
      <c r="AU166" s="27">
        <v>5</v>
      </c>
      <c r="AV166" s="34"/>
      <c r="AW166" s="25">
        <v>1</v>
      </c>
      <c r="AX166" s="26">
        <v>44004</v>
      </c>
      <c r="AY166" s="24">
        <v>5</v>
      </c>
      <c r="AZ166" s="34"/>
      <c r="BA166" s="25">
        <v>1</v>
      </c>
      <c r="BB166" s="26">
        <v>44003</v>
      </c>
      <c r="BC166" s="27">
        <v>5</v>
      </c>
      <c r="BD166" s="34"/>
      <c r="BE166" s="35">
        <v>1</v>
      </c>
      <c r="BF166" s="26">
        <v>44002</v>
      </c>
      <c r="BG166" s="33">
        <v>5</v>
      </c>
      <c r="BH166" s="22"/>
    </row>
    <row r="167" spans="1:60" customFormat="1" x14ac:dyDescent="0.25">
      <c r="A167" s="1"/>
      <c r="B167" s="1"/>
      <c r="C167" s="32">
        <f t="shared" si="13"/>
        <v>1</v>
      </c>
      <c r="D167" s="32">
        <f t="shared" si="14"/>
        <v>1</v>
      </c>
      <c r="E167" s="33">
        <f t="shared" si="16"/>
        <v>25</v>
      </c>
      <c r="F167" s="20">
        <v>5</v>
      </c>
      <c r="G167" s="20"/>
      <c r="H167" s="22"/>
      <c r="I167" s="25">
        <v>6</v>
      </c>
      <c r="J167" s="26">
        <v>44014</v>
      </c>
      <c r="K167" s="27">
        <v>5</v>
      </c>
      <c r="L167" s="22"/>
      <c r="M167" s="3">
        <v>8</v>
      </c>
      <c r="N167" s="23">
        <v>44013</v>
      </c>
      <c r="O167" s="41">
        <v>0</v>
      </c>
      <c r="P167" s="22"/>
      <c r="Q167" s="3">
        <v>8</v>
      </c>
      <c r="R167" s="23">
        <v>44012</v>
      </c>
      <c r="S167" s="41">
        <v>0</v>
      </c>
      <c r="T167" s="22"/>
      <c r="U167" s="3">
        <v>8</v>
      </c>
      <c r="V167" s="23">
        <v>44011</v>
      </c>
      <c r="W167" s="24">
        <v>5</v>
      </c>
      <c r="X167" s="22"/>
      <c r="Y167" s="3">
        <v>8</v>
      </c>
      <c r="Z167" s="23">
        <v>44010</v>
      </c>
      <c r="AA167" s="29">
        <v>0</v>
      </c>
      <c r="AB167" s="22"/>
      <c r="AC167" s="25">
        <v>8</v>
      </c>
      <c r="AD167" s="26">
        <v>44009</v>
      </c>
      <c r="AE167" s="27">
        <v>5</v>
      </c>
      <c r="AF167" s="22"/>
      <c r="AG167" s="25">
        <v>8</v>
      </c>
      <c r="AH167" s="26">
        <v>44008</v>
      </c>
      <c r="AI167" s="29">
        <v>0</v>
      </c>
      <c r="AJ167" s="22"/>
      <c r="AK167" s="3">
        <v>8</v>
      </c>
      <c r="AL167" s="26">
        <v>44007</v>
      </c>
      <c r="AM167" s="29">
        <v>0</v>
      </c>
      <c r="AN167" s="22"/>
      <c r="AO167" s="3">
        <v>8</v>
      </c>
      <c r="AP167" s="26">
        <v>44006</v>
      </c>
      <c r="AQ167" s="41">
        <v>0</v>
      </c>
      <c r="AR167" s="22"/>
      <c r="AS167" s="3">
        <v>8</v>
      </c>
      <c r="AT167" s="26">
        <v>44005</v>
      </c>
      <c r="AU167" s="20">
        <v>5</v>
      </c>
      <c r="AV167" s="22"/>
      <c r="AW167" s="3">
        <v>5</v>
      </c>
      <c r="AX167" s="26">
        <v>44004</v>
      </c>
      <c r="AY167" s="41">
        <v>0</v>
      </c>
      <c r="AZ167" s="22"/>
      <c r="BA167" s="3">
        <v>5</v>
      </c>
      <c r="BB167" s="26">
        <v>44003</v>
      </c>
      <c r="BC167" s="41">
        <v>0</v>
      </c>
      <c r="BD167" s="22"/>
      <c r="BE167">
        <v>5</v>
      </c>
      <c r="BF167" s="26">
        <v>44002</v>
      </c>
      <c r="BG167" s="33">
        <v>5</v>
      </c>
      <c r="BH167" s="22"/>
    </row>
    <row r="168" spans="1:60" x14ac:dyDescent="0.25">
      <c r="C168" s="19">
        <f t="shared" si="13"/>
        <v>1</v>
      </c>
      <c r="D168" s="19">
        <f t="shared" si="14"/>
        <v>1</v>
      </c>
      <c r="E168" s="20">
        <f t="shared" si="16"/>
        <v>65</v>
      </c>
      <c r="F168" s="20">
        <v>5</v>
      </c>
      <c r="G168" s="20"/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6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>
        <v>1</v>
      </c>
      <c r="AL168" s="23">
        <v>44007</v>
      </c>
      <c r="AM168" s="27">
        <v>5</v>
      </c>
      <c r="AN168" s="22"/>
      <c r="AO168" s="3">
        <v>1</v>
      </c>
      <c r="AP168" s="23">
        <v>44006</v>
      </c>
      <c r="AQ168" s="20">
        <v>5</v>
      </c>
      <c r="AR168" s="22"/>
      <c r="AS168" s="3">
        <v>1</v>
      </c>
      <c r="AT168" s="23">
        <v>44005</v>
      </c>
      <c r="AU168" s="20">
        <v>5</v>
      </c>
      <c r="AV168" s="22"/>
      <c r="AW168" s="3">
        <v>1</v>
      </c>
      <c r="AX168" s="23">
        <v>44004</v>
      </c>
      <c r="AY168" s="28">
        <v>5</v>
      </c>
      <c r="AZ168" s="22"/>
      <c r="BA168" s="3">
        <v>1</v>
      </c>
      <c r="BB168" s="23">
        <v>44003</v>
      </c>
      <c r="BC168" s="20">
        <v>5</v>
      </c>
      <c r="BD168" s="22"/>
      <c r="BE168" s="2">
        <v>1</v>
      </c>
      <c r="BF168" s="23">
        <v>44002</v>
      </c>
      <c r="BG168" s="20">
        <v>5</v>
      </c>
      <c r="BH168" s="22"/>
    </row>
    <row r="169" spans="1:60" x14ac:dyDescent="0.25">
      <c r="A169" s="37">
        <v>44015</v>
      </c>
      <c r="B169" s="61">
        <v>0.45833333333333331</v>
      </c>
      <c r="C169" s="19">
        <f t="shared" si="13"/>
        <v>1</v>
      </c>
      <c r="D169" s="19">
        <f t="shared" si="14"/>
        <v>1</v>
      </c>
      <c r="E169" s="20">
        <f t="shared" si="16"/>
        <v>65</v>
      </c>
      <c r="F169" s="20">
        <v>5</v>
      </c>
      <c r="G169" s="20"/>
      <c r="H169" s="22"/>
      <c r="I169" s="3">
        <v>6</v>
      </c>
      <c r="J169" s="23">
        <v>44014</v>
      </c>
      <c r="K169" s="27">
        <v>5</v>
      </c>
      <c r="L169" s="22"/>
      <c r="M169" s="3">
        <v>8</v>
      </c>
      <c r="N169" s="23">
        <v>44013</v>
      </c>
      <c r="O169" s="20">
        <v>5</v>
      </c>
      <c r="P169" s="22"/>
      <c r="Q169" s="3">
        <v>8</v>
      </c>
      <c r="R169" s="23">
        <v>44012</v>
      </c>
      <c r="S169" s="20">
        <v>5</v>
      </c>
      <c r="T169" s="22"/>
      <c r="U169" s="3">
        <v>8</v>
      </c>
      <c r="V169" s="23">
        <v>44011</v>
      </c>
      <c r="W169" s="27">
        <v>5</v>
      </c>
      <c r="X169" s="22"/>
      <c r="Y169" s="3">
        <v>5</v>
      </c>
      <c r="Z169" s="23">
        <v>44010</v>
      </c>
      <c r="AA169" s="24">
        <v>5</v>
      </c>
      <c r="AB169" s="22"/>
      <c r="AC169" s="25">
        <v>3</v>
      </c>
      <c r="AD169" s="26">
        <v>44009</v>
      </c>
      <c r="AE169" s="27">
        <v>5</v>
      </c>
      <c r="AF169" s="22"/>
      <c r="AG169" s="25">
        <v>1</v>
      </c>
      <c r="AH169" s="23">
        <v>44008</v>
      </c>
      <c r="AI169" s="27">
        <v>5</v>
      </c>
      <c r="AJ169" s="22"/>
      <c r="AK169" s="3">
        <v>1</v>
      </c>
      <c r="AL169" s="23">
        <v>44007</v>
      </c>
      <c r="AM169" s="27">
        <v>5</v>
      </c>
      <c r="AN169" s="22"/>
      <c r="AO169" s="3">
        <v>1</v>
      </c>
      <c r="AP169" s="23">
        <v>44006</v>
      </c>
      <c r="AQ169" s="20">
        <v>5</v>
      </c>
      <c r="AR169" s="22"/>
      <c r="AS169" s="3">
        <v>1</v>
      </c>
      <c r="AT169" s="23">
        <v>44005</v>
      </c>
      <c r="AU169" s="20">
        <v>5</v>
      </c>
      <c r="AV169" s="22"/>
      <c r="AW169" s="3">
        <v>1</v>
      </c>
      <c r="AX169" s="23">
        <v>44004</v>
      </c>
      <c r="AY169" s="28">
        <v>5</v>
      </c>
      <c r="AZ169" s="22"/>
      <c r="BA169" s="3">
        <v>1</v>
      </c>
      <c r="BB169" s="23">
        <v>44003</v>
      </c>
      <c r="BC169" s="20">
        <v>5</v>
      </c>
      <c r="BD169" s="22"/>
      <c r="BE169" s="2">
        <v>1</v>
      </c>
      <c r="BF169" s="23">
        <v>44002</v>
      </c>
      <c r="BG169" s="20">
        <v>5</v>
      </c>
      <c r="BH169" s="22"/>
    </row>
    <row r="170" spans="1:60" x14ac:dyDescent="0.25">
      <c r="C170" s="19">
        <f t="shared" si="13"/>
        <v>1</v>
      </c>
      <c r="D170" s="19">
        <f t="shared" si="14"/>
        <v>1</v>
      </c>
      <c r="E170" s="20">
        <f t="shared" si="16"/>
        <v>65</v>
      </c>
      <c r="F170" s="20">
        <v>5</v>
      </c>
      <c r="G170" s="20"/>
      <c r="H170" s="22"/>
      <c r="I170" s="3">
        <v>6</v>
      </c>
      <c r="J170" s="23">
        <v>44014</v>
      </c>
      <c r="K170" s="27">
        <v>5</v>
      </c>
      <c r="L170" s="22"/>
      <c r="M170" s="3">
        <v>8</v>
      </c>
      <c r="N170" s="23">
        <v>44013</v>
      </c>
      <c r="O170" s="20">
        <v>5</v>
      </c>
      <c r="P170" s="22"/>
      <c r="Q170" s="3">
        <v>8</v>
      </c>
      <c r="R170" s="23">
        <v>44012</v>
      </c>
      <c r="S170" s="20">
        <v>5</v>
      </c>
      <c r="T170" s="22"/>
      <c r="U170" s="3">
        <v>8</v>
      </c>
      <c r="V170" s="23">
        <v>44011</v>
      </c>
      <c r="W170" s="27">
        <v>5</v>
      </c>
      <c r="X170" s="22"/>
      <c r="Y170" s="3">
        <v>5</v>
      </c>
      <c r="Z170" s="23">
        <v>44010</v>
      </c>
      <c r="AA170" s="24">
        <v>5</v>
      </c>
      <c r="AB170" s="22"/>
      <c r="AC170" s="25">
        <v>3</v>
      </c>
      <c r="AD170" s="26">
        <v>44009</v>
      </c>
      <c r="AE170" s="27">
        <v>5</v>
      </c>
      <c r="AF170" s="22"/>
      <c r="AG170" s="25">
        <v>1</v>
      </c>
      <c r="AH170" s="23">
        <v>44008</v>
      </c>
      <c r="AI170" s="27">
        <v>5</v>
      </c>
      <c r="AJ170" s="22"/>
      <c r="AK170" s="3">
        <v>1</v>
      </c>
      <c r="AL170" s="23">
        <v>44007</v>
      </c>
      <c r="AM170" s="27">
        <v>5</v>
      </c>
      <c r="AN170" s="22"/>
      <c r="AO170" s="3">
        <v>1</v>
      </c>
      <c r="AP170" s="23">
        <v>44006</v>
      </c>
      <c r="AQ170" s="20">
        <v>5</v>
      </c>
      <c r="AR170" s="22"/>
      <c r="AS170" s="3">
        <v>1</v>
      </c>
      <c r="AT170" s="23">
        <v>44005</v>
      </c>
      <c r="AU170" s="20">
        <v>5</v>
      </c>
      <c r="AV170" s="22"/>
      <c r="AW170" s="3">
        <v>1</v>
      </c>
      <c r="AX170" s="23">
        <v>44004</v>
      </c>
      <c r="AY170" s="28">
        <v>5</v>
      </c>
      <c r="AZ170" s="22"/>
      <c r="BA170" s="3">
        <v>1</v>
      </c>
      <c r="BB170" s="23">
        <v>44003</v>
      </c>
      <c r="BC170" s="20">
        <v>5</v>
      </c>
      <c r="BD170" s="22"/>
      <c r="BE170" s="2">
        <v>1</v>
      </c>
      <c r="BF170" s="23">
        <v>44002</v>
      </c>
      <c r="BG170" s="20">
        <v>5</v>
      </c>
      <c r="BH170" s="22"/>
    </row>
    <row r="171" spans="1:60" x14ac:dyDescent="0.25">
      <c r="C171" s="19">
        <f t="shared" si="13"/>
        <v>1</v>
      </c>
      <c r="D171" s="19">
        <f t="shared" si="14"/>
        <v>1</v>
      </c>
      <c r="E171" s="20">
        <f t="shared" si="16"/>
        <v>50</v>
      </c>
      <c r="F171" s="20">
        <v>5</v>
      </c>
      <c r="G171" s="20"/>
      <c r="H171" s="22"/>
      <c r="I171" s="25">
        <v>6</v>
      </c>
      <c r="J171" s="26">
        <v>44014</v>
      </c>
      <c r="K171" s="27">
        <v>5</v>
      </c>
      <c r="L171" s="22"/>
      <c r="M171" s="3">
        <v>8</v>
      </c>
      <c r="N171" s="23">
        <v>44013</v>
      </c>
      <c r="O171" s="20">
        <v>5</v>
      </c>
      <c r="P171" s="22"/>
      <c r="Q171" s="3">
        <v>8</v>
      </c>
      <c r="R171" s="23">
        <v>44012</v>
      </c>
      <c r="S171" s="20">
        <v>5</v>
      </c>
      <c r="T171" s="22"/>
      <c r="U171" s="3">
        <v>8</v>
      </c>
      <c r="V171" s="23">
        <v>44011</v>
      </c>
      <c r="W171" s="29">
        <v>0</v>
      </c>
      <c r="X171" s="22"/>
      <c r="Y171" s="3">
        <v>8</v>
      </c>
      <c r="Z171" s="23">
        <v>44010</v>
      </c>
      <c r="AA171" s="29">
        <v>0</v>
      </c>
      <c r="AB171" s="22"/>
      <c r="AC171" s="25">
        <v>8</v>
      </c>
      <c r="AD171" s="26">
        <v>44009</v>
      </c>
      <c r="AE171" s="27">
        <v>5</v>
      </c>
      <c r="AF171" s="22"/>
      <c r="AG171" s="25">
        <v>5</v>
      </c>
      <c r="AH171" s="23">
        <v>44008</v>
      </c>
      <c r="AI171" s="29">
        <v>0</v>
      </c>
      <c r="AJ171" s="22"/>
      <c r="AK171" s="3">
        <v>5</v>
      </c>
      <c r="AL171" s="23">
        <v>44007</v>
      </c>
      <c r="AM171" s="27">
        <v>5</v>
      </c>
      <c r="AN171" s="22"/>
      <c r="AO171" s="3">
        <v>3</v>
      </c>
      <c r="AP171" s="23">
        <v>44006</v>
      </c>
      <c r="AQ171" s="20">
        <v>5</v>
      </c>
      <c r="AR171" s="22"/>
      <c r="AS171" s="3">
        <v>1</v>
      </c>
      <c r="AT171" s="23">
        <v>44005</v>
      </c>
      <c r="AU171" s="20">
        <v>5</v>
      </c>
      <c r="AV171" s="22"/>
      <c r="AW171" s="3">
        <v>1</v>
      </c>
      <c r="AX171" s="23">
        <v>44004</v>
      </c>
      <c r="AY171" s="28">
        <v>5</v>
      </c>
      <c r="AZ171" s="22"/>
      <c r="BA171" s="3">
        <v>1</v>
      </c>
      <c r="BB171" s="23">
        <v>44003</v>
      </c>
      <c r="BC171" s="20">
        <v>5</v>
      </c>
      <c r="BD171" s="22"/>
      <c r="BE171" s="2">
        <v>1</v>
      </c>
      <c r="BF171" s="23">
        <v>44002</v>
      </c>
      <c r="BG171" s="20">
        <v>5</v>
      </c>
      <c r="BH171" s="22"/>
    </row>
    <row r="172" spans="1:60" x14ac:dyDescent="0.25">
      <c r="A172" s="37">
        <v>44015</v>
      </c>
      <c r="B172" s="61">
        <v>0.54166666666666663</v>
      </c>
      <c r="C172" s="19">
        <f t="shared" si="13"/>
        <v>2</v>
      </c>
      <c r="D172" s="19">
        <f t="shared" si="14"/>
        <v>2</v>
      </c>
      <c r="E172" s="20">
        <f t="shared" si="16"/>
        <v>130</v>
      </c>
      <c r="F172" s="20">
        <v>5</v>
      </c>
      <c r="G172" s="20"/>
      <c r="H172" s="22"/>
      <c r="I172" s="3">
        <v>6</v>
      </c>
      <c r="J172" s="23">
        <v>44014</v>
      </c>
      <c r="K172" s="27">
        <v>10</v>
      </c>
      <c r="L172" s="22"/>
      <c r="M172" s="3">
        <v>8</v>
      </c>
      <c r="N172" s="23">
        <v>44013</v>
      </c>
      <c r="O172" s="20">
        <v>10</v>
      </c>
      <c r="P172" s="22"/>
      <c r="Q172" s="3">
        <v>8</v>
      </c>
      <c r="R172" s="23">
        <v>44012</v>
      </c>
      <c r="S172" s="20">
        <v>10</v>
      </c>
      <c r="T172" s="22"/>
      <c r="U172" s="3">
        <v>8</v>
      </c>
      <c r="V172" s="23">
        <v>44011</v>
      </c>
      <c r="W172" s="27">
        <v>10</v>
      </c>
      <c r="X172" s="22"/>
      <c r="Y172" s="3">
        <v>5</v>
      </c>
      <c r="Z172" s="23">
        <v>44010</v>
      </c>
      <c r="AA172" s="24">
        <v>10</v>
      </c>
      <c r="AB172" s="22"/>
      <c r="AC172" s="25">
        <v>3</v>
      </c>
      <c r="AD172" s="26">
        <v>44009</v>
      </c>
      <c r="AE172" s="27">
        <v>10</v>
      </c>
      <c r="AF172" s="22"/>
      <c r="AG172" s="25">
        <v>1</v>
      </c>
      <c r="AH172" s="23">
        <v>44008</v>
      </c>
      <c r="AI172" s="27">
        <v>10</v>
      </c>
      <c r="AJ172" s="22"/>
      <c r="AK172" s="3">
        <v>1</v>
      </c>
      <c r="AL172" s="23">
        <v>44007</v>
      </c>
      <c r="AM172" s="27">
        <v>10</v>
      </c>
      <c r="AN172" s="22"/>
      <c r="AO172" s="3">
        <v>1</v>
      </c>
      <c r="AP172" s="23">
        <v>44006</v>
      </c>
      <c r="AQ172" s="20">
        <v>10</v>
      </c>
      <c r="AR172" s="22"/>
      <c r="AS172" s="3">
        <v>1</v>
      </c>
      <c r="AT172" s="23">
        <v>44005</v>
      </c>
      <c r="AU172" s="20">
        <v>10</v>
      </c>
      <c r="AV172" s="22"/>
      <c r="AW172" s="3">
        <v>1</v>
      </c>
      <c r="AX172" s="23">
        <v>44004</v>
      </c>
      <c r="AY172" s="28">
        <v>10</v>
      </c>
      <c r="AZ172" s="22"/>
      <c r="BA172" s="3">
        <v>1</v>
      </c>
      <c r="BB172" s="23">
        <v>44003</v>
      </c>
      <c r="BC172" s="20">
        <v>10</v>
      </c>
      <c r="BD172" s="22"/>
      <c r="BE172" s="2">
        <v>1</v>
      </c>
      <c r="BF172" s="23">
        <v>44002</v>
      </c>
      <c r="BG172" s="20">
        <v>10</v>
      </c>
      <c r="BH172" s="22"/>
    </row>
    <row r="173" spans="1:60" x14ac:dyDescent="0.25">
      <c r="C173" s="19">
        <f t="shared" si="13"/>
        <v>1</v>
      </c>
      <c r="D173" s="19">
        <f t="shared" si="14"/>
        <v>1</v>
      </c>
      <c r="E173" s="20">
        <f t="shared" si="16"/>
        <v>60</v>
      </c>
      <c r="F173" s="20">
        <v>5</v>
      </c>
      <c r="G173" s="20"/>
      <c r="H173" s="22"/>
      <c r="I173" s="3">
        <v>6</v>
      </c>
      <c r="J173" s="23">
        <v>44014</v>
      </c>
      <c r="K173" s="27">
        <v>5</v>
      </c>
      <c r="L173" s="22"/>
      <c r="M173" s="3">
        <v>8</v>
      </c>
      <c r="N173" s="23">
        <v>44013</v>
      </c>
      <c r="O173" s="20">
        <v>5</v>
      </c>
      <c r="P173" s="22"/>
      <c r="Q173" s="3">
        <v>8</v>
      </c>
      <c r="R173" s="23">
        <v>44012</v>
      </c>
      <c r="S173" s="20">
        <v>5</v>
      </c>
      <c r="T173" s="22"/>
      <c r="U173" s="3">
        <v>8</v>
      </c>
      <c r="V173" s="23">
        <v>44011</v>
      </c>
      <c r="W173" s="27">
        <v>5</v>
      </c>
      <c r="X173" s="22"/>
      <c r="Y173" s="3">
        <v>5</v>
      </c>
      <c r="Z173" s="23">
        <v>44010</v>
      </c>
      <c r="AA173" s="24">
        <v>5</v>
      </c>
      <c r="AB173" s="22"/>
      <c r="AC173" s="25">
        <v>3</v>
      </c>
      <c r="AD173" s="26">
        <v>44009</v>
      </c>
      <c r="AE173" s="27">
        <v>5</v>
      </c>
      <c r="AF173" s="22"/>
      <c r="AG173" s="25">
        <v>1</v>
      </c>
      <c r="AH173" s="23">
        <v>44008</v>
      </c>
      <c r="AI173" s="27">
        <v>5</v>
      </c>
      <c r="AJ173" s="22"/>
      <c r="AK173" s="3">
        <v>1</v>
      </c>
      <c r="AL173" s="23">
        <v>44007</v>
      </c>
      <c r="AM173" s="27">
        <v>5</v>
      </c>
      <c r="AN173" s="22"/>
      <c r="AO173" s="3">
        <v>1</v>
      </c>
      <c r="AP173" s="23">
        <v>44006</v>
      </c>
      <c r="AQ173" s="20">
        <v>5</v>
      </c>
      <c r="AR173" s="22"/>
      <c r="AS173" s="3">
        <v>1</v>
      </c>
      <c r="AT173" s="23">
        <v>44005</v>
      </c>
      <c r="AU173" s="20">
        <v>5</v>
      </c>
      <c r="AV173" s="22"/>
      <c r="AW173" s="3">
        <v>1</v>
      </c>
      <c r="AX173" s="23">
        <v>44004</v>
      </c>
      <c r="AY173" s="28">
        <v>5</v>
      </c>
      <c r="AZ173" s="22"/>
      <c r="BA173" s="3">
        <v>1</v>
      </c>
      <c r="BB173" s="23">
        <v>44003</v>
      </c>
      <c r="BC173" s="20">
        <v>5</v>
      </c>
      <c r="BD173" s="22"/>
      <c r="BF173" s="23"/>
      <c r="BG173" s="20"/>
      <c r="BH173" s="22"/>
    </row>
    <row r="174" spans="1:60" x14ac:dyDescent="0.25">
      <c r="A174" s="37">
        <v>44015</v>
      </c>
      <c r="B174" s="61">
        <v>0.66666666666666663</v>
      </c>
      <c r="C174" s="19">
        <f t="shared" si="13"/>
        <v>3</v>
      </c>
      <c r="D174" s="19">
        <f t="shared" si="14"/>
        <v>3</v>
      </c>
      <c r="E174" s="20">
        <f t="shared" si="16"/>
        <v>195</v>
      </c>
      <c r="F174" s="20">
        <v>5</v>
      </c>
      <c r="G174" s="20"/>
      <c r="H174" s="22"/>
      <c r="I174" s="3">
        <v>6</v>
      </c>
      <c r="J174" s="23">
        <v>44014</v>
      </c>
      <c r="K174" s="27">
        <v>15</v>
      </c>
      <c r="L174" s="22"/>
      <c r="M174" s="3">
        <v>8</v>
      </c>
      <c r="N174" s="23">
        <v>44013</v>
      </c>
      <c r="O174" s="20">
        <v>15</v>
      </c>
      <c r="P174" s="22"/>
      <c r="Q174" s="3">
        <v>8</v>
      </c>
      <c r="R174" s="23">
        <v>44012</v>
      </c>
      <c r="S174" s="20">
        <v>15</v>
      </c>
      <c r="T174" s="22"/>
      <c r="U174" s="3">
        <v>8</v>
      </c>
      <c r="V174" s="23">
        <v>44011</v>
      </c>
      <c r="W174" s="27">
        <v>15</v>
      </c>
      <c r="X174" s="22"/>
      <c r="Y174" s="3">
        <v>5</v>
      </c>
      <c r="Z174" s="23">
        <v>44010</v>
      </c>
      <c r="AA174" s="24">
        <v>15</v>
      </c>
      <c r="AB174" s="22"/>
      <c r="AC174" s="25">
        <v>3</v>
      </c>
      <c r="AD174" s="26">
        <v>44009</v>
      </c>
      <c r="AE174" s="27">
        <v>15</v>
      </c>
      <c r="AF174" s="22"/>
      <c r="AG174" s="25">
        <v>1</v>
      </c>
      <c r="AH174" s="23">
        <v>44008</v>
      </c>
      <c r="AI174" s="27">
        <v>15</v>
      </c>
      <c r="AJ174" s="22"/>
      <c r="AK174" s="3">
        <v>1</v>
      </c>
      <c r="AL174" s="23">
        <v>44007</v>
      </c>
      <c r="AM174" s="27">
        <v>15</v>
      </c>
      <c r="AN174" s="22"/>
      <c r="AO174" s="3">
        <v>1</v>
      </c>
      <c r="AP174" s="23">
        <v>44006</v>
      </c>
      <c r="AQ174" s="20">
        <v>15</v>
      </c>
      <c r="AR174" s="22"/>
      <c r="AS174" s="3">
        <v>1</v>
      </c>
      <c r="AT174" s="23">
        <v>44005</v>
      </c>
      <c r="AU174" s="20">
        <v>15</v>
      </c>
      <c r="AV174" s="22"/>
      <c r="AW174" s="3">
        <v>1</v>
      </c>
      <c r="AX174" s="23">
        <v>44004</v>
      </c>
      <c r="AY174" s="28">
        <v>15</v>
      </c>
      <c r="AZ174" s="22"/>
      <c r="BA174" s="3">
        <v>1</v>
      </c>
      <c r="BB174" s="23">
        <v>44003</v>
      </c>
      <c r="BC174" s="20">
        <v>15</v>
      </c>
      <c r="BD174" s="22"/>
      <c r="BE174" s="2">
        <v>1</v>
      </c>
      <c r="BF174" s="23">
        <v>44002</v>
      </c>
      <c r="BG174" s="20">
        <v>15</v>
      </c>
      <c r="BH174" s="22"/>
    </row>
    <row r="175" spans="1:60" x14ac:dyDescent="0.25">
      <c r="A175" s="37">
        <v>44015</v>
      </c>
      <c r="B175" s="61">
        <v>0.70833333333333337</v>
      </c>
      <c r="C175" s="43">
        <f t="shared" si="13"/>
        <v>1</v>
      </c>
      <c r="D175" s="43">
        <f t="shared" si="14"/>
        <v>1</v>
      </c>
      <c r="E175" s="20">
        <f t="shared" si="16"/>
        <v>65</v>
      </c>
      <c r="F175" s="20">
        <v>5</v>
      </c>
      <c r="G175" s="20"/>
      <c r="H175" s="22"/>
      <c r="I175" s="3">
        <v>6</v>
      </c>
      <c r="J175" s="23">
        <v>44014</v>
      </c>
      <c r="K175" s="27">
        <v>5</v>
      </c>
      <c r="L175" s="22"/>
      <c r="M175" s="3">
        <v>8</v>
      </c>
      <c r="N175" s="23">
        <v>44013</v>
      </c>
      <c r="O175" s="20">
        <v>5</v>
      </c>
      <c r="P175" s="22"/>
      <c r="Q175" s="3">
        <v>8</v>
      </c>
      <c r="R175" s="23">
        <v>44012</v>
      </c>
      <c r="S175" s="20">
        <v>5</v>
      </c>
      <c r="T175" s="22"/>
      <c r="U175" s="3">
        <v>8</v>
      </c>
      <c r="V175" s="23">
        <v>44011</v>
      </c>
      <c r="W175" s="27">
        <v>5</v>
      </c>
      <c r="X175" s="22"/>
      <c r="Y175" s="3">
        <v>5</v>
      </c>
      <c r="Z175" s="23">
        <v>44010</v>
      </c>
      <c r="AA175" s="24">
        <v>5</v>
      </c>
      <c r="AB175" s="22"/>
      <c r="AC175" s="25">
        <v>3</v>
      </c>
      <c r="AD175" s="26">
        <v>44009</v>
      </c>
      <c r="AE175" s="27">
        <v>5</v>
      </c>
      <c r="AF175" s="22"/>
      <c r="AG175" s="25">
        <v>1</v>
      </c>
      <c r="AH175" s="23">
        <v>44008</v>
      </c>
      <c r="AI175" s="27">
        <v>5</v>
      </c>
      <c r="AJ175" s="22"/>
      <c r="AK175" s="3">
        <v>1</v>
      </c>
      <c r="AL175" s="23">
        <v>44007</v>
      </c>
      <c r="AM175" s="27">
        <v>5</v>
      </c>
      <c r="AN175" s="22"/>
      <c r="AO175" s="3">
        <v>1</v>
      </c>
      <c r="AP175" s="23">
        <v>44006</v>
      </c>
      <c r="AQ175" s="20">
        <v>5</v>
      </c>
      <c r="AR175" s="22"/>
      <c r="AS175" s="3">
        <v>1</v>
      </c>
      <c r="AT175" s="23">
        <v>44005</v>
      </c>
      <c r="AU175" s="20">
        <v>5</v>
      </c>
      <c r="AV175" s="22"/>
      <c r="AW175" s="3">
        <v>1</v>
      </c>
      <c r="AX175" s="23">
        <v>44004</v>
      </c>
      <c r="AY175" s="28">
        <v>5</v>
      </c>
      <c r="AZ175" s="22"/>
      <c r="BA175" s="3">
        <v>1</v>
      </c>
      <c r="BB175" s="23">
        <v>44003</v>
      </c>
      <c r="BC175" s="20">
        <v>5</v>
      </c>
      <c r="BD175" s="22"/>
      <c r="BE175" s="2">
        <v>1</v>
      </c>
      <c r="BF175" s="23">
        <v>44002</v>
      </c>
      <c r="BG175" s="20">
        <v>5</v>
      </c>
      <c r="BH175" s="22"/>
    </row>
    <row r="176" spans="1:60" x14ac:dyDescent="0.25">
      <c r="C176" s="43">
        <f t="shared" si="13"/>
        <v>1</v>
      </c>
      <c r="D176" s="43">
        <f t="shared" si="14"/>
        <v>1</v>
      </c>
      <c r="E176" s="33">
        <f t="shared" si="16"/>
        <v>60</v>
      </c>
      <c r="F176" s="20">
        <v>5</v>
      </c>
      <c r="G176" s="20"/>
      <c r="H176" s="22"/>
      <c r="I176" s="3">
        <v>6</v>
      </c>
      <c r="J176" s="23">
        <v>44014</v>
      </c>
      <c r="K176" s="27">
        <v>5</v>
      </c>
      <c r="L176" s="22"/>
      <c r="M176" s="3">
        <v>8</v>
      </c>
      <c r="N176" s="23">
        <v>44013</v>
      </c>
      <c r="O176" s="20">
        <v>5</v>
      </c>
      <c r="P176" s="22"/>
      <c r="Q176" s="3">
        <v>8</v>
      </c>
      <c r="R176" s="23">
        <v>44012</v>
      </c>
      <c r="S176" s="20">
        <v>5</v>
      </c>
      <c r="T176" s="22"/>
      <c r="U176" s="3">
        <v>8</v>
      </c>
      <c r="V176" s="23">
        <v>44011</v>
      </c>
      <c r="W176" s="27">
        <v>5</v>
      </c>
      <c r="X176" s="22"/>
      <c r="Y176" s="3">
        <v>5</v>
      </c>
      <c r="Z176" s="23">
        <v>44010</v>
      </c>
      <c r="AA176" s="24">
        <v>5</v>
      </c>
      <c r="AB176" s="22"/>
      <c r="AC176" s="25">
        <v>3</v>
      </c>
      <c r="AD176" s="26">
        <v>44009</v>
      </c>
      <c r="AE176" s="27">
        <v>5</v>
      </c>
      <c r="AF176" s="22"/>
      <c r="AG176" s="25">
        <v>1</v>
      </c>
      <c r="AH176" s="23">
        <v>44008</v>
      </c>
      <c r="AI176" s="27">
        <v>5</v>
      </c>
      <c r="AJ176" s="22"/>
      <c r="AK176" s="3">
        <v>1</v>
      </c>
      <c r="AL176" s="23">
        <v>44007</v>
      </c>
      <c r="AM176" s="27">
        <v>5</v>
      </c>
      <c r="AN176" s="22"/>
      <c r="AO176" s="3">
        <v>1</v>
      </c>
      <c r="AP176" s="23">
        <v>44006</v>
      </c>
      <c r="AQ176" s="20">
        <v>5</v>
      </c>
      <c r="AR176" s="22"/>
      <c r="AS176" s="3">
        <v>1</v>
      </c>
      <c r="AT176" s="23">
        <v>44005</v>
      </c>
      <c r="AU176" s="20">
        <v>5</v>
      </c>
      <c r="AV176" s="22"/>
      <c r="AW176" s="3">
        <v>1</v>
      </c>
      <c r="AX176" s="23">
        <v>44004</v>
      </c>
      <c r="AY176" s="41">
        <v>0</v>
      </c>
      <c r="AZ176" s="22"/>
      <c r="BA176" s="3">
        <v>1</v>
      </c>
      <c r="BB176" s="23">
        <v>44003</v>
      </c>
      <c r="BC176" s="20">
        <v>5</v>
      </c>
      <c r="BD176" s="22"/>
      <c r="BE176" s="2">
        <v>1</v>
      </c>
      <c r="BF176" s="23">
        <v>44002</v>
      </c>
      <c r="BG176" s="20">
        <v>5</v>
      </c>
      <c r="BH176" s="22"/>
    </row>
    <row r="177" spans="1:60" ht="13.75" thickBot="1" x14ac:dyDescent="0.3">
      <c r="C177" s="43">
        <f t="shared" si="13"/>
        <v>1</v>
      </c>
      <c r="D177" s="43">
        <f t="shared" si="14"/>
        <v>1</v>
      </c>
      <c r="E177" s="33">
        <f t="shared" si="16"/>
        <v>35</v>
      </c>
      <c r="F177" s="20">
        <v>5</v>
      </c>
      <c r="G177" s="20"/>
      <c r="H177" s="22"/>
      <c r="I177" s="3">
        <v>6</v>
      </c>
      <c r="J177" s="23">
        <v>44014</v>
      </c>
      <c r="K177" s="27">
        <v>5</v>
      </c>
      <c r="L177" s="22"/>
      <c r="M177" s="3">
        <v>8</v>
      </c>
      <c r="N177" s="23">
        <v>44013</v>
      </c>
      <c r="O177" s="20">
        <v>5</v>
      </c>
      <c r="P177" s="22"/>
      <c r="Q177" s="3">
        <v>8</v>
      </c>
      <c r="R177" s="23">
        <v>44012</v>
      </c>
      <c r="S177" s="20">
        <v>5</v>
      </c>
      <c r="T177" s="22"/>
      <c r="U177" s="3">
        <v>8</v>
      </c>
      <c r="V177" s="23">
        <v>44011</v>
      </c>
      <c r="W177" s="27">
        <v>5</v>
      </c>
      <c r="X177" s="22"/>
      <c r="Y177" s="3">
        <v>5</v>
      </c>
      <c r="Z177" s="23">
        <v>44010</v>
      </c>
      <c r="AA177" s="24">
        <v>5</v>
      </c>
      <c r="AB177" s="22"/>
      <c r="AC177" s="25">
        <v>3</v>
      </c>
      <c r="AD177" s="26">
        <v>44009</v>
      </c>
      <c r="AE177" s="27">
        <v>5</v>
      </c>
      <c r="AF177" s="22"/>
      <c r="AG177" s="25">
        <v>1</v>
      </c>
      <c r="AH177" s="23">
        <v>44008</v>
      </c>
      <c r="AI177" s="27">
        <v>5</v>
      </c>
      <c r="AJ177" s="22"/>
      <c r="AK177" s="3"/>
      <c r="AL177" s="23"/>
      <c r="AM177" s="27"/>
      <c r="AN177" s="22"/>
      <c r="AO177" s="3"/>
      <c r="AP177" s="23"/>
      <c r="AQ177" s="20"/>
      <c r="AR177" s="22"/>
      <c r="AS177" s="3"/>
      <c r="AT177" s="23"/>
      <c r="AU177" s="20"/>
      <c r="AV177" s="22"/>
      <c r="AW177" s="3"/>
      <c r="AX177" s="23"/>
      <c r="AY177" s="28"/>
      <c r="AZ177" s="22"/>
      <c r="BA177" s="3"/>
      <c r="BB177" s="23"/>
      <c r="BC177" s="20"/>
      <c r="BD177" s="22"/>
      <c r="BF177" s="23"/>
      <c r="BG177" s="20"/>
      <c r="BH177" s="22"/>
    </row>
    <row r="178" spans="1:60" s="8" customFormat="1" x14ac:dyDescent="0.25">
      <c r="A178" s="5">
        <v>44016</v>
      </c>
      <c r="B178" s="63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SUM(K178,O178,S178,W178,AA178,AE178,AI178,AM178,AQ178,AU178,AY178,BC178,BG178)</f>
        <v>130</v>
      </c>
      <c r="F178" s="7">
        <v>5</v>
      </c>
      <c r="G178" s="7"/>
      <c r="H178" s="12"/>
      <c r="I178" s="9">
        <v>6</v>
      </c>
      <c r="J178" s="10">
        <v>44015</v>
      </c>
      <c r="K178" s="11">
        <v>10</v>
      </c>
      <c r="L178" s="12"/>
      <c r="M178" s="9">
        <v>8</v>
      </c>
      <c r="N178" s="10">
        <v>44014</v>
      </c>
      <c r="O178" s="59">
        <v>10</v>
      </c>
      <c r="P178" s="12"/>
      <c r="Q178" s="9">
        <v>8</v>
      </c>
      <c r="R178" s="10">
        <v>44013</v>
      </c>
      <c r="S178" s="7">
        <v>10</v>
      </c>
      <c r="T178" s="12"/>
      <c r="U178" s="9">
        <v>8</v>
      </c>
      <c r="V178" s="10">
        <v>44012</v>
      </c>
      <c r="W178" s="13">
        <v>10</v>
      </c>
      <c r="X178" s="12"/>
      <c r="Y178" s="9">
        <v>5</v>
      </c>
      <c r="Z178" s="10">
        <v>44011</v>
      </c>
      <c r="AA178" s="13">
        <v>10</v>
      </c>
      <c r="AB178" s="12"/>
      <c r="AC178" s="14">
        <v>3</v>
      </c>
      <c r="AD178" s="10">
        <v>44010</v>
      </c>
      <c r="AE178" s="13">
        <v>10</v>
      </c>
      <c r="AF178" s="12"/>
      <c r="AG178" s="14">
        <v>1</v>
      </c>
      <c r="AH178" s="10">
        <v>44009</v>
      </c>
      <c r="AI178" s="11">
        <v>10</v>
      </c>
      <c r="AJ178" s="16"/>
      <c r="AK178" s="9">
        <v>1</v>
      </c>
      <c r="AL178" s="10">
        <v>44008</v>
      </c>
      <c r="AM178" s="13">
        <v>10</v>
      </c>
      <c r="AN178" s="16"/>
      <c r="AO178" s="9">
        <v>1</v>
      </c>
      <c r="AP178" s="10">
        <v>44007</v>
      </c>
      <c r="AQ178" s="13">
        <v>10</v>
      </c>
      <c r="AR178" s="16"/>
      <c r="AS178" s="9">
        <v>1</v>
      </c>
      <c r="AT178" s="10">
        <v>44006</v>
      </c>
      <c r="AU178" s="13">
        <v>10</v>
      </c>
      <c r="AV178" s="16"/>
      <c r="AW178" s="9">
        <v>1</v>
      </c>
      <c r="AX178" s="10">
        <v>44005</v>
      </c>
      <c r="AY178" s="13">
        <v>10</v>
      </c>
      <c r="AZ178" s="16"/>
      <c r="BA178" s="9">
        <v>1</v>
      </c>
      <c r="BB178" s="10">
        <v>44004</v>
      </c>
      <c r="BC178" s="11">
        <v>10</v>
      </c>
      <c r="BD178" s="16"/>
      <c r="BE178" s="9">
        <v>1</v>
      </c>
      <c r="BF178" s="10">
        <v>44003</v>
      </c>
      <c r="BG178" s="7">
        <v>10</v>
      </c>
      <c r="BH178" s="12"/>
    </row>
    <row r="179" spans="1:60" x14ac:dyDescent="0.25">
      <c r="A179" s="37"/>
      <c r="B179" s="61"/>
      <c r="C179" s="19">
        <f t="shared" si="13"/>
        <v>1</v>
      </c>
      <c r="D179" s="19">
        <f t="shared" si="14"/>
        <v>1</v>
      </c>
      <c r="E179" s="20">
        <f t="shared" si="17"/>
        <v>10</v>
      </c>
      <c r="F179" s="20">
        <v>5</v>
      </c>
      <c r="G179" s="20"/>
      <c r="H179" s="22"/>
      <c r="I179" s="3">
        <v>6</v>
      </c>
      <c r="J179" s="23">
        <v>44015</v>
      </c>
      <c r="K179" s="27">
        <v>5</v>
      </c>
      <c r="L179" s="22"/>
      <c r="M179" s="3">
        <v>8</v>
      </c>
      <c r="N179" s="23">
        <v>44014</v>
      </c>
      <c r="O179" s="28">
        <v>5</v>
      </c>
      <c r="P179" s="22"/>
      <c r="Q179" s="3"/>
      <c r="R179" s="23"/>
      <c r="S179" s="20"/>
      <c r="T179" s="22"/>
      <c r="U179" s="3"/>
      <c r="V179" s="23"/>
      <c r="W179" s="24"/>
      <c r="X179" s="22"/>
      <c r="Y179" s="3"/>
      <c r="Z179" s="23"/>
      <c r="AA179" s="24"/>
      <c r="AB179" s="22"/>
      <c r="AC179" s="25"/>
      <c r="AD179" s="23"/>
      <c r="AE179" s="24"/>
      <c r="AF179" s="22"/>
      <c r="AG179" s="25"/>
      <c r="AH179" s="23"/>
      <c r="AI179" s="27"/>
      <c r="AJ179" s="34"/>
      <c r="AK179" s="3"/>
      <c r="AL179" s="23"/>
      <c r="AM179" s="24"/>
      <c r="AN179" s="34"/>
      <c r="AO179" s="3"/>
      <c r="AP179" s="23"/>
      <c r="AQ179" s="24"/>
      <c r="AR179" s="34"/>
      <c r="AS179" s="3"/>
      <c r="AT179" s="23"/>
      <c r="AU179" s="24"/>
      <c r="AV179" s="34"/>
      <c r="AW179" s="3"/>
      <c r="AX179" s="23"/>
      <c r="AY179" s="24"/>
      <c r="AZ179" s="34"/>
      <c r="BA179" s="3"/>
      <c r="BB179" s="23"/>
      <c r="BC179" s="27"/>
      <c r="BD179" s="34"/>
      <c r="BE179" s="3"/>
      <c r="BF179" s="23"/>
      <c r="BG179" s="20"/>
      <c r="BH179" s="22"/>
    </row>
    <row r="180" spans="1:60" x14ac:dyDescent="0.25">
      <c r="A180" s="37">
        <v>44016</v>
      </c>
      <c r="B180" s="61">
        <v>0.54166666666666663</v>
      </c>
      <c r="C180" s="19">
        <f t="shared" si="13"/>
        <v>3</v>
      </c>
      <c r="D180" s="19">
        <f t="shared" si="14"/>
        <v>3</v>
      </c>
      <c r="E180" s="20">
        <f t="shared" si="17"/>
        <v>195</v>
      </c>
      <c r="F180" s="20">
        <v>5</v>
      </c>
      <c r="G180" s="20"/>
      <c r="H180" s="22"/>
      <c r="I180" s="3">
        <v>6</v>
      </c>
      <c r="J180" s="23">
        <v>44015</v>
      </c>
      <c r="K180" s="27">
        <v>15</v>
      </c>
      <c r="L180" s="22"/>
      <c r="M180" s="3">
        <v>8</v>
      </c>
      <c r="N180" s="23">
        <v>44014</v>
      </c>
      <c r="O180" s="28">
        <v>15</v>
      </c>
      <c r="P180" s="22"/>
      <c r="Q180" s="3">
        <v>8</v>
      </c>
      <c r="R180" s="23">
        <v>44013</v>
      </c>
      <c r="S180" s="20">
        <v>15</v>
      </c>
      <c r="T180" s="22"/>
      <c r="U180" s="3">
        <v>8</v>
      </c>
      <c r="V180" s="23">
        <v>44012</v>
      </c>
      <c r="W180" s="24">
        <v>15</v>
      </c>
      <c r="X180" s="22"/>
      <c r="Y180" s="3">
        <v>5</v>
      </c>
      <c r="Z180" s="23">
        <v>44011</v>
      </c>
      <c r="AA180" s="24">
        <v>15</v>
      </c>
      <c r="AB180" s="22"/>
      <c r="AC180" s="25">
        <v>3</v>
      </c>
      <c r="AD180" s="23">
        <v>44010</v>
      </c>
      <c r="AE180" s="24">
        <v>15</v>
      </c>
      <c r="AF180" s="22"/>
      <c r="AG180" s="25">
        <v>1</v>
      </c>
      <c r="AH180" s="23">
        <v>44009</v>
      </c>
      <c r="AI180" s="27">
        <v>15</v>
      </c>
      <c r="AJ180" s="34"/>
      <c r="AK180" s="3">
        <v>1</v>
      </c>
      <c r="AL180" s="23">
        <v>44008</v>
      </c>
      <c r="AM180" s="24">
        <v>15</v>
      </c>
      <c r="AN180" s="34"/>
      <c r="AO180" s="3">
        <v>1</v>
      </c>
      <c r="AP180" s="23">
        <v>44007</v>
      </c>
      <c r="AQ180" s="24">
        <v>15</v>
      </c>
      <c r="AR180" s="34"/>
      <c r="AS180" s="3">
        <v>1</v>
      </c>
      <c r="AT180" s="23">
        <v>44006</v>
      </c>
      <c r="AU180" s="24">
        <v>15</v>
      </c>
      <c r="AV180" s="34"/>
      <c r="AW180" s="3">
        <v>1</v>
      </c>
      <c r="AX180" s="23">
        <v>44005</v>
      </c>
      <c r="AY180" s="24">
        <v>15</v>
      </c>
      <c r="AZ180" s="34"/>
      <c r="BA180" s="3">
        <v>1</v>
      </c>
      <c r="BB180" s="23">
        <v>44004</v>
      </c>
      <c r="BC180" s="27">
        <v>15</v>
      </c>
      <c r="BD180" s="34"/>
      <c r="BE180" s="3">
        <v>1</v>
      </c>
      <c r="BF180" s="23">
        <v>44003</v>
      </c>
      <c r="BG180" s="20">
        <v>15</v>
      </c>
      <c r="BH180" s="22"/>
    </row>
    <row r="181" spans="1:60" x14ac:dyDescent="0.25">
      <c r="A181" s="37"/>
      <c r="B181" s="61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0"/>
      <c r="H181" s="22"/>
      <c r="I181" s="3">
        <v>6</v>
      </c>
      <c r="J181" s="23">
        <v>44015</v>
      </c>
      <c r="K181" s="27">
        <v>5</v>
      </c>
      <c r="L181" s="22"/>
      <c r="M181" s="3"/>
      <c r="N181" s="23"/>
      <c r="O181" s="28"/>
      <c r="P181" s="22"/>
      <c r="Q181" s="3"/>
      <c r="R181" s="23"/>
      <c r="S181" s="20"/>
      <c r="T181" s="22"/>
      <c r="U181" s="3"/>
      <c r="V181" s="23"/>
      <c r="W181" s="24"/>
      <c r="X181" s="22"/>
      <c r="Y181" s="3"/>
      <c r="Z181" s="23"/>
      <c r="AA181" s="24"/>
      <c r="AB181" s="22"/>
      <c r="AC181" s="25"/>
      <c r="AD181" s="23"/>
      <c r="AE181" s="24"/>
      <c r="AF181" s="22"/>
      <c r="AG181" s="25"/>
      <c r="AH181" s="23"/>
      <c r="AI181" s="27"/>
      <c r="AJ181" s="34"/>
      <c r="AK181" s="3"/>
      <c r="AL181" s="23"/>
      <c r="AM181" s="24"/>
      <c r="AN181" s="34"/>
      <c r="AO181" s="3"/>
      <c r="AP181" s="23"/>
      <c r="AQ181" s="24"/>
      <c r="AR181" s="34"/>
      <c r="AS181" s="3"/>
      <c r="AT181" s="23"/>
      <c r="AU181" s="24"/>
      <c r="AV181" s="34"/>
      <c r="AW181" s="3"/>
      <c r="AX181" s="23"/>
      <c r="AY181" s="24"/>
      <c r="AZ181" s="34"/>
      <c r="BA181" s="3"/>
      <c r="BB181" s="23"/>
      <c r="BC181" s="27"/>
      <c r="BD181" s="34"/>
      <c r="BE181" s="3"/>
      <c r="BF181" s="23"/>
      <c r="BG181" s="20"/>
      <c r="BH181" s="22"/>
    </row>
    <row r="182" spans="1:60" x14ac:dyDescent="0.25">
      <c r="A182" s="37">
        <v>44016</v>
      </c>
      <c r="B182" s="61">
        <v>0.83333333333333337</v>
      </c>
      <c r="C182" s="19">
        <f t="shared" si="13"/>
        <v>1</v>
      </c>
      <c r="D182" s="19">
        <f t="shared" si="14"/>
        <v>1</v>
      </c>
      <c r="E182" s="20">
        <f t="shared" si="17"/>
        <v>65</v>
      </c>
      <c r="F182" s="20">
        <v>5</v>
      </c>
      <c r="G182" s="20"/>
      <c r="H182" s="22"/>
      <c r="I182" s="3">
        <v>6</v>
      </c>
      <c r="J182" s="23">
        <v>44015</v>
      </c>
      <c r="K182" s="27">
        <v>5</v>
      </c>
      <c r="L182" s="22"/>
      <c r="M182" s="3">
        <v>8</v>
      </c>
      <c r="N182" s="23">
        <v>44014</v>
      </c>
      <c r="O182" s="28">
        <v>5</v>
      </c>
      <c r="P182" s="22"/>
      <c r="Q182" s="3">
        <v>8</v>
      </c>
      <c r="R182" s="23">
        <v>44013</v>
      </c>
      <c r="S182" s="20">
        <v>5</v>
      </c>
      <c r="T182" s="22"/>
      <c r="U182" s="3">
        <v>8</v>
      </c>
      <c r="V182" s="23">
        <v>44012</v>
      </c>
      <c r="W182" s="24">
        <v>5</v>
      </c>
      <c r="X182" s="22"/>
      <c r="Y182" s="3">
        <v>5</v>
      </c>
      <c r="Z182" s="23">
        <v>44011</v>
      </c>
      <c r="AA182" s="24">
        <v>5</v>
      </c>
      <c r="AB182" s="22"/>
      <c r="AC182" s="25">
        <v>3</v>
      </c>
      <c r="AD182" s="23">
        <v>44010</v>
      </c>
      <c r="AE182" s="24">
        <v>5</v>
      </c>
      <c r="AF182" s="22"/>
      <c r="AG182" s="25">
        <v>1</v>
      </c>
      <c r="AH182" s="23">
        <v>44009</v>
      </c>
      <c r="AI182" s="27">
        <v>5</v>
      </c>
      <c r="AJ182" s="34"/>
      <c r="AK182" s="3">
        <v>1</v>
      </c>
      <c r="AL182" s="23">
        <v>44008</v>
      </c>
      <c r="AM182" s="24">
        <v>5</v>
      </c>
      <c r="AN182" s="34"/>
      <c r="AO182" s="3">
        <v>1</v>
      </c>
      <c r="AP182" s="23">
        <v>44007</v>
      </c>
      <c r="AQ182" s="24">
        <v>5</v>
      </c>
      <c r="AR182" s="34"/>
      <c r="AS182" s="3">
        <v>1</v>
      </c>
      <c r="AT182" s="23">
        <v>44006</v>
      </c>
      <c r="AU182" s="24">
        <v>5</v>
      </c>
      <c r="AV182" s="34"/>
      <c r="AW182" s="3">
        <v>1</v>
      </c>
      <c r="AX182" s="23">
        <v>44005</v>
      </c>
      <c r="AY182" s="24">
        <v>5</v>
      </c>
      <c r="AZ182" s="34"/>
      <c r="BA182" s="3">
        <v>1</v>
      </c>
      <c r="BB182" s="23">
        <v>44004</v>
      </c>
      <c r="BC182" s="27">
        <v>5</v>
      </c>
      <c r="BD182" s="34"/>
      <c r="BE182" s="3">
        <v>1</v>
      </c>
      <c r="BF182" s="23">
        <v>44003</v>
      </c>
      <c r="BG182" s="20">
        <v>5</v>
      </c>
      <c r="BH182" s="22"/>
    </row>
    <row r="183" spans="1:60" x14ac:dyDescent="0.25">
      <c r="A183" s="37"/>
      <c r="B183" s="61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0"/>
      <c r="H183" s="22"/>
      <c r="I183" s="3">
        <v>6</v>
      </c>
      <c r="J183" s="23">
        <v>44015</v>
      </c>
      <c r="K183" s="27">
        <v>5</v>
      </c>
      <c r="L183" s="22"/>
      <c r="M183" s="3">
        <v>8</v>
      </c>
      <c r="N183" s="23">
        <v>44014</v>
      </c>
      <c r="O183" s="28">
        <v>5</v>
      </c>
      <c r="P183" s="22"/>
      <c r="Q183" s="3">
        <v>8</v>
      </c>
      <c r="R183" s="23">
        <v>44013</v>
      </c>
      <c r="S183" s="20">
        <v>5</v>
      </c>
      <c r="T183" s="22"/>
      <c r="U183" s="3">
        <v>8</v>
      </c>
      <c r="V183" s="23">
        <v>44012</v>
      </c>
      <c r="W183" s="24">
        <v>5</v>
      </c>
      <c r="X183" s="22"/>
      <c r="Y183" s="3">
        <v>5</v>
      </c>
      <c r="Z183" s="23">
        <v>44011</v>
      </c>
      <c r="AA183" s="24">
        <v>5</v>
      </c>
      <c r="AB183" s="22"/>
      <c r="AC183" s="25">
        <v>3</v>
      </c>
      <c r="AD183" s="23">
        <v>44010</v>
      </c>
      <c r="AE183" s="24">
        <v>5</v>
      </c>
      <c r="AF183" s="22"/>
      <c r="AG183" s="25">
        <v>1</v>
      </c>
      <c r="AH183" s="23">
        <v>44009</v>
      </c>
      <c r="AI183" s="27">
        <v>5</v>
      </c>
      <c r="AJ183" s="34"/>
      <c r="AK183" s="3">
        <v>1</v>
      </c>
      <c r="AL183" s="23">
        <v>44008</v>
      </c>
      <c r="AM183" s="24">
        <v>5</v>
      </c>
      <c r="AN183" s="34"/>
      <c r="AO183" s="3">
        <v>1</v>
      </c>
      <c r="AP183" s="23">
        <v>44007</v>
      </c>
      <c r="AQ183" s="24">
        <v>5</v>
      </c>
      <c r="AR183" s="34"/>
      <c r="AS183" s="3">
        <v>1</v>
      </c>
      <c r="AT183" s="23">
        <v>44006</v>
      </c>
      <c r="AU183" s="24">
        <v>5</v>
      </c>
      <c r="AV183" s="34"/>
      <c r="AW183" s="3">
        <v>1</v>
      </c>
      <c r="AX183" s="23">
        <v>44005</v>
      </c>
      <c r="AY183" s="24">
        <v>5</v>
      </c>
      <c r="AZ183" s="34"/>
      <c r="BA183" s="3">
        <v>1</v>
      </c>
      <c r="BB183" s="23">
        <v>44004</v>
      </c>
      <c r="BC183" s="27">
        <v>5</v>
      </c>
      <c r="BD183" s="34"/>
      <c r="BE183" s="3">
        <v>1</v>
      </c>
      <c r="BF183" s="23">
        <v>44003</v>
      </c>
      <c r="BG183" s="20">
        <v>5</v>
      </c>
      <c r="BH183" s="22"/>
    </row>
    <row r="184" spans="1:60" x14ac:dyDescent="0.25">
      <c r="A184" s="37"/>
      <c r="B184" s="61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0"/>
      <c r="H184" s="22"/>
      <c r="I184" s="3">
        <v>6</v>
      </c>
      <c r="J184" s="23">
        <v>44015</v>
      </c>
      <c r="K184" s="27">
        <v>5</v>
      </c>
      <c r="L184" s="22"/>
      <c r="M184" s="3">
        <v>8</v>
      </c>
      <c r="N184" s="23">
        <v>44014</v>
      </c>
      <c r="O184" s="28">
        <v>5</v>
      </c>
      <c r="P184" s="22"/>
      <c r="Q184" s="3">
        <v>8</v>
      </c>
      <c r="R184" s="23">
        <v>44013</v>
      </c>
      <c r="S184" s="20">
        <v>5</v>
      </c>
      <c r="T184" s="22"/>
      <c r="U184" s="3">
        <v>8</v>
      </c>
      <c r="V184" s="23">
        <v>44012</v>
      </c>
      <c r="W184" s="24">
        <v>5</v>
      </c>
      <c r="X184" s="22"/>
      <c r="Y184" s="3">
        <v>5</v>
      </c>
      <c r="Z184" s="23">
        <v>44011</v>
      </c>
      <c r="AA184" s="24">
        <v>5</v>
      </c>
      <c r="AB184" s="22"/>
      <c r="AC184" s="25">
        <v>3</v>
      </c>
      <c r="AD184" s="23">
        <v>44010</v>
      </c>
      <c r="AE184" s="24">
        <v>5</v>
      </c>
      <c r="AF184" s="22"/>
      <c r="AG184" s="25">
        <v>1</v>
      </c>
      <c r="AH184" s="23">
        <v>44009</v>
      </c>
      <c r="AI184" s="29">
        <v>0</v>
      </c>
      <c r="AJ184" s="34"/>
      <c r="AK184" s="3">
        <v>1</v>
      </c>
      <c r="AL184" s="23">
        <v>44008</v>
      </c>
      <c r="AM184" s="24">
        <v>5</v>
      </c>
      <c r="AN184" s="34"/>
      <c r="AO184" s="3">
        <v>1</v>
      </c>
      <c r="AP184" s="23">
        <v>44007</v>
      </c>
      <c r="AQ184" s="24">
        <v>5</v>
      </c>
      <c r="AR184" s="34"/>
      <c r="AS184" s="3">
        <v>1</v>
      </c>
      <c r="AT184" s="23">
        <v>44006</v>
      </c>
      <c r="AU184" s="24">
        <v>5</v>
      </c>
      <c r="AV184" s="34"/>
      <c r="AW184" s="3">
        <v>1</v>
      </c>
      <c r="AX184" s="23">
        <v>44005</v>
      </c>
      <c r="AY184" s="24">
        <v>5</v>
      </c>
      <c r="AZ184" s="34"/>
      <c r="BA184" s="3">
        <v>1</v>
      </c>
      <c r="BB184" s="23">
        <v>44004</v>
      </c>
      <c r="BC184" s="27">
        <v>5</v>
      </c>
      <c r="BD184" s="34"/>
      <c r="BE184" s="3">
        <v>1</v>
      </c>
      <c r="BF184" s="23">
        <v>44003</v>
      </c>
      <c r="BG184" s="20">
        <v>5</v>
      </c>
      <c r="BH184" s="22"/>
    </row>
    <row r="185" spans="1:60" customFormat="1" ht="13.75" thickBot="1" x14ac:dyDescent="0.3">
      <c r="A185" s="30"/>
      <c r="C185" s="32">
        <f t="shared" si="13"/>
        <v>1</v>
      </c>
      <c r="D185" s="32">
        <f t="shared" si="14"/>
        <v>1</v>
      </c>
      <c r="E185" s="33">
        <f t="shared" si="17"/>
        <v>5</v>
      </c>
      <c r="F185" s="20">
        <v>5</v>
      </c>
      <c r="G185" s="20"/>
      <c r="H185" s="22"/>
      <c r="I185" s="25">
        <v>6</v>
      </c>
      <c r="J185" s="23">
        <v>44008</v>
      </c>
      <c r="K185" s="27">
        <v>5</v>
      </c>
      <c r="L185" s="22"/>
      <c r="M185" s="3"/>
      <c r="N185" s="23"/>
      <c r="O185" s="20"/>
      <c r="P185" s="22"/>
      <c r="Q185" s="3"/>
      <c r="R185" s="23"/>
      <c r="S185" s="20"/>
      <c r="T185" s="22"/>
      <c r="U185" s="3"/>
      <c r="V185" s="23"/>
      <c r="W185" s="24"/>
      <c r="X185" s="22"/>
      <c r="Y185" s="3"/>
      <c r="Z185" s="23"/>
      <c r="AA185" s="24"/>
      <c r="AB185" s="22"/>
      <c r="AC185" s="3"/>
      <c r="AD185" s="23"/>
      <c r="AE185" s="24"/>
      <c r="AF185" s="22"/>
      <c r="AG185" s="3"/>
      <c r="AH185" s="23"/>
      <c r="AI185" s="24"/>
      <c r="AJ185" s="34"/>
      <c r="AK185" s="3"/>
      <c r="AL185" s="23"/>
      <c r="AM185" s="24"/>
      <c r="AN185" s="34"/>
      <c r="AO185" s="3"/>
      <c r="AP185" s="23"/>
      <c r="AQ185" s="24"/>
      <c r="AR185" s="34"/>
      <c r="AS185" s="3"/>
      <c r="AT185" s="23"/>
      <c r="AU185" s="24"/>
      <c r="AV185" s="34"/>
      <c r="AW185" s="3"/>
      <c r="AX185" s="23"/>
      <c r="AY185" s="24"/>
      <c r="AZ185" s="34"/>
      <c r="BA185" s="3"/>
      <c r="BB185" s="23"/>
      <c r="BC185" s="27"/>
      <c r="BD185" s="34"/>
      <c r="BE185" s="3"/>
      <c r="BF185" s="23"/>
      <c r="BG185" s="33"/>
      <c r="BH185" s="22"/>
    </row>
    <row r="186" spans="1:60" s="8" customFormat="1" x14ac:dyDescent="0.25">
      <c r="A186" s="5">
        <v>44017</v>
      </c>
      <c r="B186" s="63">
        <v>0.58333333333333337</v>
      </c>
      <c r="C186" s="6">
        <f t="shared" ref="C186:C195" si="18">K186/F186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7"/>
      <c r="H186" s="12"/>
      <c r="I186" s="9">
        <v>6</v>
      </c>
      <c r="J186" s="10">
        <v>44016</v>
      </c>
      <c r="K186" s="11">
        <v>5</v>
      </c>
      <c r="L186" s="12"/>
      <c r="M186" s="9">
        <v>8</v>
      </c>
      <c r="N186" s="10">
        <v>44015</v>
      </c>
      <c r="O186" s="59">
        <v>5</v>
      </c>
      <c r="P186" s="12"/>
      <c r="Q186" s="9">
        <v>8</v>
      </c>
      <c r="R186" s="10">
        <v>44014</v>
      </c>
      <c r="S186" s="7">
        <v>5</v>
      </c>
      <c r="T186" s="12"/>
      <c r="U186" s="9">
        <v>8</v>
      </c>
      <c r="V186" s="10">
        <v>44013</v>
      </c>
      <c r="W186" s="13">
        <v>5</v>
      </c>
      <c r="X186" s="12"/>
      <c r="Y186" s="9">
        <v>5</v>
      </c>
      <c r="Z186" s="10">
        <v>44012</v>
      </c>
      <c r="AA186" s="13">
        <v>5</v>
      </c>
      <c r="AB186" s="12"/>
      <c r="AC186" s="14">
        <v>3</v>
      </c>
      <c r="AD186" s="10">
        <v>44011</v>
      </c>
      <c r="AE186" s="13">
        <v>5</v>
      </c>
      <c r="AF186" s="12"/>
      <c r="AG186" s="14">
        <v>1</v>
      </c>
      <c r="AH186" s="10">
        <v>44010</v>
      </c>
      <c r="AI186" s="11">
        <v>5</v>
      </c>
      <c r="AJ186" s="16"/>
      <c r="AK186" s="9">
        <v>1</v>
      </c>
      <c r="AL186" s="10">
        <v>44009</v>
      </c>
      <c r="AM186" s="13">
        <v>5</v>
      </c>
      <c r="AN186" s="16"/>
      <c r="AO186" s="9">
        <v>1</v>
      </c>
      <c r="AP186" s="10">
        <v>44008</v>
      </c>
      <c r="AQ186" s="13">
        <v>5</v>
      </c>
      <c r="AR186" s="16"/>
      <c r="AS186" s="9">
        <v>1</v>
      </c>
      <c r="AT186" s="10">
        <v>44007</v>
      </c>
      <c r="AU186" s="13">
        <v>5</v>
      </c>
      <c r="AV186" s="16"/>
      <c r="AW186" s="9">
        <v>1</v>
      </c>
      <c r="AX186" s="10">
        <v>44006</v>
      </c>
      <c r="AY186" s="13">
        <v>5</v>
      </c>
      <c r="AZ186" s="16"/>
      <c r="BA186" s="9">
        <v>1</v>
      </c>
      <c r="BB186" s="10">
        <v>44005</v>
      </c>
      <c r="BC186" s="11">
        <v>5</v>
      </c>
      <c r="BD186" s="16"/>
      <c r="BE186" s="9">
        <v>1</v>
      </c>
      <c r="BF186" s="10">
        <v>44004</v>
      </c>
      <c r="BG186" s="7">
        <v>5</v>
      </c>
      <c r="BH186" s="12"/>
    </row>
    <row r="187" spans="1:60" x14ac:dyDescent="0.25">
      <c r="A187" s="37"/>
      <c r="B187" s="61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0"/>
      <c r="H187" s="22"/>
      <c r="I187" s="3">
        <v>6</v>
      </c>
      <c r="J187" s="23">
        <v>44016</v>
      </c>
      <c r="K187" s="27">
        <v>5</v>
      </c>
      <c r="L187" s="22"/>
      <c r="M187" s="3">
        <v>8</v>
      </c>
      <c r="N187" s="23">
        <v>44015</v>
      </c>
      <c r="O187" s="28">
        <v>5</v>
      </c>
      <c r="P187" s="22"/>
      <c r="Q187" s="3">
        <v>8</v>
      </c>
      <c r="R187" s="23">
        <v>44014</v>
      </c>
      <c r="S187" s="20">
        <v>5</v>
      </c>
      <c r="T187" s="22"/>
      <c r="U187" s="3">
        <v>8</v>
      </c>
      <c r="V187" s="23">
        <v>44013</v>
      </c>
      <c r="W187" s="24">
        <v>5</v>
      </c>
      <c r="X187" s="22"/>
      <c r="Y187" s="3">
        <v>5</v>
      </c>
      <c r="Z187" s="23">
        <v>44012</v>
      </c>
      <c r="AA187" s="24">
        <v>5</v>
      </c>
      <c r="AB187" s="22"/>
      <c r="AC187" s="25">
        <v>3</v>
      </c>
      <c r="AD187" s="23">
        <v>44011</v>
      </c>
      <c r="AE187" s="24">
        <v>5</v>
      </c>
      <c r="AF187" s="22"/>
      <c r="AG187" s="25">
        <v>1</v>
      </c>
      <c r="AH187" s="23">
        <v>44010</v>
      </c>
      <c r="AI187" s="27">
        <v>5</v>
      </c>
      <c r="AJ187" s="34"/>
      <c r="AK187" s="3">
        <v>1</v>
      </c>
      <c r="AL187" s="23">
        <v>44009</v>
      </c>
      <c r="AM187" s="24">
        <v>5</v>
      </c>
      <c r="AN187" s="34"/>
      <c r="AO187" s="3">
        <v>1</v>
      </c>
      <c r="AP187" s="23">
        <v>44008</v>
      </c>
      <c r="AQ187" s="24">
        <v>5</v>
      </c>
      <c r="AR187" s="34"/>
      <c r="AS187" s="3">
        <v>1</v>
      </c>
      <c r="AT187" s="23">
        <v>44007</v>
      </c>
      <c r="AU187" s="24">
        <v>5</v>
      </c>
      <c r="AV187" s="34"/>
      <c r="AW187" s="3">
        <v>1</v>
      </c>
      <c r="AX187" s="23">
        <v>44006</v>
      </c>
      <c r="AY187" s="24">
        <v>5</v>
      </c>
      <c r="AZ187" s="34"/>
      <c r="BA187" s="3">
        <v>1</v>
      </c>
      <c r="BB187" s="23">
        <v>44005</v>
      </c>
      <c r="BC187" s="27">
        <v>5</v>
      </c>
      <c r="BD187" s="34"/>
      <c r="BE187" s="3"/>
      <c r="BF187" s="23"/>
      <c r="BG187" s="20"/>
      <c r="BH187" s="22"/>
    </row>
    <row r="188" spans="1:60" ht="13.75" thickBot="1" x14ac:dyDescent="0.3">
      <c r="A188" s="37"/>
      <c r="B188" s="61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0"/>
      <c r="H188" s="22"/>
      <c r="I188" s="3">
        <v>6</v>
      </c>
      <c r="J188" s="23">
        <v>44016</v>
      </c>
      <c r="K188" s="27">
        <v>5</v>
      </c>
      <c r="L188" s="22"/>
      <c r="M188" s="3">
        <v>8</v>
      </c>
      <c r="N188" s="23">
        <v>44015</v>
      </c>
      <c r="O188" s="28">
        <v>5</v>
      </c>
      <c r="P188" s="22"/>
      <c r="Q188" s="3">
        <v>8</v>
      </c>
      <c r="R188" s="23">
        <v>44014</v>
      </c>
      <c r="S188" s="20">
        <v>5</v>
      </c>
      <c r="T188" s="22"/>
      <c r="U188" s="3">
        <v>8</v>
      </c>
      <c r="V188" s="23">
        <v>44013</v>
      </c>
      <c r="W188" s="24">
        <v>5</v>
      </c>
      <c r="X188" s="22"/>
      <c r="Y188" s="3">
        <v>5</v>
      </c>
      <c r="Z188" s="23">
        <v>44012</v>
      </c>
      <c r="AA188" s="24">
        <v>5</v>
      </c>
      <c r="AB188" s="22"/>
      <c r="AC188" s="25">
        <v>3</v>
      </c>
      <c r="AD188" s="23">
        <v>44011</v>
      </c>
      <c r="AE188" s="24">
        <v>5</v>
      </c>
      <c r="AF188" s="22"/>
      <c r="AG188" s="25">
        <v>1</v>
      </c>
      <c r="AH188" s="23">
        <v>44010</v>
      </c>
      <c r="AI188" s="27">
        <v>5</v>
      </c>
      <c r="AJ188" s="34"/>
      <c r="AK188" s="3">
        <v>1</v>
      </c>
      <c r="AL188" s="23">
        <v>44009</v>
      </c>
      <c r="AM188" s="24">
        <v>5</v>
      </c>
      <c r="AN188" s="34"/>
      <c r="AO188" s="3">
        <v>1</v>
      </c>
      <c r="AP188" s="23">
        <v>44008</v>
      </c>
      <c r="AQ188" s="24">
        <v>5</v>
      </c>
      <c r="AR188" s="34"/>
      <c r="AS188" s="3">
        <v>1</v>
      </c>
      <c r="AT188" s="23">
        <v>44007</v>
      </c>
      <c r="AU188" s="24">
        <v>5</v>
      </c>
      <c r="AV188" s="34"/>
      <c r="AW188" s="3">
        <v>1</v>
      </c>
      <c r="AX188" s="23">
        <v>44006</v>
      </c>
      <c r="AY188" s="24">
        <v>5</v>
      </c>
      <c r="AZ188" s="34"/>
      <c r="BA188" s="3"/>
      <c r="BB188" s="23"/>
      <c r="BC188" s="27"/>
      <c r="BD188" s="34"/>
      <c r="BE188" s="3"/>
      <c r="BF188" s="23"/>
      <c r="BG188" s="20"/>
      <c r="BH188" s="22"/>
    </row>
    <row r="189" spans="1:60" s="8" customFormat="1" x14ac:dyDescent="0.25">
      <c r="A189" s="5">
        <v>44018</v>
      </c>
      <c r="B189" s="63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7"/>
      <c r="H189" s="12"/>
      <c r="I189" s="9">
        <v>6</v>
      </c>
      <c r="J189" s="10">
        <v>44017</v>
      </c>
      <c r="K189" s="11">
        <v>10</v>
      </c>
      <c r="L189" s="12"/>
      <c r="M189" s="9">
        <v>8</v>
      </c>
      <c r="N189" s="10">
        <v>44016</v>
      </c>
      <c r="O189" s="59">
        <v>10</v>
      </c>
      <c r="P189" s="12"/>
      <c r="Q189" s="9">
        <v>8</v>
      </c>
      <c r="R189" s="10">
        <v>44015</v>
      </c>
      <c r="S189" s="7">
        <v>10</v>
      </c>
      <c r="T189" s="12"/>
      <c r="U189" s="9">
        <v>8</v>
      </c>
      <c r="V189" s="10">
        <v>44014</v>
      </c>
      <c r="W189" s="13">
        <v>10</v>
      </c>
      <c r="X189" s="12"/>
      <c r="Y189" s="9">
        <v>5</v>
      </c>
      <c r="Z189" s="10">
        <v>44013</v>
      </c>
      <c r="AA189" s="13">
        <v>10</v>
      </c>
      <c r="AB189" s="12"/>
      <c r="AC189" s="14">
        <v>3</v>
      </c>
      <c r="AD189" s="10">
        <v>44012</v>
      </c>
      <c r="AE189" s="13">
        <v>10</v>
      </c>
      <c r="AF189" s="12"/>
      <c r="AG189" s="14">
        <v>1</v>
      </c>
      <c r="AH189" s="10">
        <v>44011</v>
      </c>
      <c r="AI189" s="13">
        <v>10</v>
      </c>
      <c r="AJ189" s="16"/>
      <c r="AK189" s="9">
        <v>1</v>
      </c>
      <c r="AL189" s="10">
        <v>44010</v>
      </c>
      <c r="AM189" s="13">
        <v>10</v>
      </c>
      <c r="AN189" s="16"/>
      <c r="AO189" s="9">
        <v>1</v>
      </c>
      <c r="AP189" s="10">
        <v>44009</v>
      </c>
      <c r="AQ189" s="13">
        <v>10</v>
      </c>
      <c r="AR189" s="16"/>
      <c r="AS189" s="9">
        <v>1</v>
      </c>
      <c r="AT189" s="10">
        <v>44008</v>
      </c>
      <c r="AU189" s="13">
        <v>10</v>
      </c>
      <c r="AV189" s="16"/>
      <c r="AW189" s="9">
        <v>1</v>
      </c>
      <c r="AX189" s="10">
        <v>44007</v>
      </c>
      <c r="AY189" s="13">
        <v>10</v>
      </c>
      <c r="AZ189" s="16"/>
      <c r="BA189" s="9">
        <v>1</v>
      </c>
      <c r="BB189" s="10">
        <v>44006</v>
      </c>
      <c r="BC189" s="13">
        <v>10</v>
      </c>
      <c r="BD189" s="16"/>
      <c r="BE189" s="9">
        <v>1</v>
      </c>
      <c r="BF189" s="10">
        <v>44005</v>
      </c>
      <c r="BG189" s="7">
        <v>10</v>
      </c>
      <c r="BH189" s="12"/>
    </row>
    <row r="190" spans="1:60" x14ac:dyDescent="0.25">
      <c r="A190" s="37"/>
      <c r="B190" s="61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0"/>
      <c r="H190" s="22"/>
      <c r="I190" s="3">
        <v>6</v>
      </c>
      <c r="J190" s="23">
        <v>44016</v>
      </c>
      <c r="K190" s="27">
        <v>5</v>
      </c>
      <c r="L190" s="22"/>
      <c r="M190" s="3">
        <v>8</v>
      </c>
      <c r="N190" s="23">
        <v>44015</v>
      </c>
      <c r="O190" s="28">
        <v>5</v>
      </c>
      <c r="P190" s="22"/>
      <c r="Q190" s="3">
        <v>8</v>
      </c>
      <c r="R190" s="23">
        <v>44014</v>
      </c>
      <c r="S190" s="20">
        <v>5</v>
      </c>
      <c r="T190" s="22"/>
      <c r="U190" s="3">
        <v>8</v>
      </c>
      <c r="V190" s="23">
        <v>44013</v>
      </c>
      <c r="W190" s="24">
        <v>5</v>
      </c>
      <c r="X190" s="22"/>
      <c r="Y190" s="3">
        <v>5</v>
      </c>
      <c r="Z190" s="23">
        <v>44012</v>
      </c>
      <c r="AA190" s="24">
        <v>5</v>
      </c>
      <c r="AB190" s="22"/>
      <c r="AC190" s="25"/>
      <c r="AD190" s="23"/>
      <c r="AE190" s="24"/>
      <c r="AF190" s="22"/>
      <c r="AG190" s="25"/>
      <c r="AH190" s="23"/>
      <c r="AI190" s="24"/>
      <c r="AJ190" s="34"/>
      <c r="AK190" s="3"/>
      <c r="AL190" s="23"/>
      <c r="AM190" s="24"/>
      <c r="AN190" s="34"/>
      <c r="AO190" s="3"/>
      <c r="AP190" s="23"/>
      <c r="AQ190" s="24"/>
      <c r="AR190" s="34"/>
      <c r="AS190" s="3"/>
      <c r="AT190" s="23"/>
      <c r="AU190" s="24"/>
      <c r="AV190" s="34"/>
      <c r="AW190" s="3"/>
      <c r="AX190" s="23"/>
      <c r="AY190" s="24"/>
      <c r="AZ190" s="34"/>
      <c r="BA190" s="3"/>
      <c r="BB190" s="23"/>
      <c r="BC190" s="24"/>
      <c r="BD190" s="34"/>
      <c r="BE190" s="3"/>
      <c r="BF190" s="23"/>
      <c r="BG190" s="20"/>
      <c r="BH190" s="22"/>
    </row>
    <row r="191" spans="1:60" x14ac:dyDescent="0.25">
      <c r="A191" s="37">
        <v>44018</v>
      </c>
      <c r="B191" s="61">
        <v>0.41666666666666669</v>
      </c>
      <c r="C191" s="19">
        <f t="shared" si="18"/>
        <v>2</v>
      </c>
      <c r="D191" s="19">
        <f t="shared" si="14"/>
        <v>2</v>
      </c>
      <c r="E191" s="20">
        <f t="shared" si="17"/>
        <v>130</v>
      </c>
      <c r="F191" s="20">
        <v>5</v>
      </c>
      <c r="G191" s="20"/>
      <c r="H191" s="22"/>
      <c r="I191" s="3">
        <v>6</v>
      </c>
      <c r="J191" s="23">
        <v>44017</v>
      </c>
      <c r="K191" s="27">
        <v>10</v>
      </c>
      <c r="L191" s="22"/>
      <c r="M191" s="3">
        <v>8</v>
      </c>
      <c r="N191" s="23">
        <v>44016</v>
      </c>
      <c r="O191" s="28">
        <v>10</v>
      </c>
      <c r="P191" s="22"/>
      <c r="Q191" s="3">
        <v>8</v>
      </c>
      <c r="R191" s="23">
        <v>44015</v>
      </c>
      <c r="S191" s="20">
        <v>10</v>
      </c>
      <c r="T191" s="22"/>
      <c r="U191" s="3">
        <v>8</v>
      </c>
      <c r="V191" s="23">
        <v>44014</v>
      </c>
      <c r="W191" s="24">
        <v>10</v>
      </c>
      <c r="X191" s="22"/>
      <c r="Y191" s="3">
        <v>5</v>
      </c>
      <c r="Z191" s="23">
        <v>44013</v>
      </c>
      <c r="AA191" s="24">
        <v>10</v>
      </c>
      <c r="AB191" s="22"/>
      <c r="AC191" s="25">
        <v>3</v>
      </c>
      <c r="AD191" s="23">
        <v>44012</v>
      </c>
      <c r="AE191" s="24">
        <v>10</v>
      </c>
      <c r="AF191" s="22"/>
      <c r="AG191" s="25">
        <v>1</v>
      </c>
      <c r="AH191" s="23">
        <v>44011</v>
      </c>
      <c r="AI191" s="24">
        <v>10</v>
      </c>
      <c r="AJ191" s="34"/>
      <c r="AK191" s="3">
        <v>1</v>
      </c>
      <c r="AL191" s="23">
        <v>44010</v>
      </c>
      <c r="AM191" s="24">
        <v>10</v>
      </c>
      <c r="AN191" s="34"/>
      <c r="AO191" s="3">
        <v>1</v>
      </c>
      <c r="AP191" s="23">
        <v>44009</v>
      </c>
      <c r="AQ191" s="24">
        <v>10</v>
      </c>
      <c r="AR191" s="34"/>
      <c r="AS191" s="3">
        <v>1</v>
      </c>
      <c r="AT191" s="23">
        <v>44008</v>
      </c>
      <c r="AU191" s="24">
        <v>10</v>
      </c>
      <c r="AV191" s="34"/>
      <c r="AW191" s="3">
        <v>1</v>
      </c>
      <c r="AX191" s="23">
        <v>44007</v>
      </c>
      <c r="AY191" s="24">
        <v>10</v>
      </c>
      <c r="AZ191" s="34"/>
      <c r="BA191" s="3">
        <v>1</v>
      </c>
      <c r="BB191" s="23">
        <v>44006</v>
      </c>
      <c r="BC191" s="24">
        <v>10</v>
      </c>
      <c r="BD191" s="34"/>
      <c r="BE191" s="3">
        <v>1</v>
      </c>
      <c r="BF191" s="23">
        <v>44005</v>
      </c>
      <c r="BG191" s="20">
        <v>10</v>
      </c>
      <c r="BH191" s="22"/>
    </row>
    <row r="192" spans="1:60" x14ac:dyDescent="0.25">
      <c r="A192" s="37"/>
      <c r="B192" s="61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0"/>
      <c r="H192" s="22"/>
      <c r="I192" s="3">
        <v>6</v>
      </c>
      <c r="J192" s="23">
        <v>44017</v>
      </c>
      <c r="K192" s="27">
        <v>5</v>
      </c>
      <c r="L192" s="22"/>
      <c r="M192" s="3">
        <v>8</v>
      </c>
      <c r="N192" s="23">
        <v>44016</v>
      </c>
      <c r="O192" s="28">
        <v>5</v>
      </c>
      <c r="P192" s="22"/>
      <c r="Q192" s="3">
        <v>8</v>
      </c>
      <c r="R192" s="23">
        <v>44015</v>
      </c>
      <c r="S192" s="20">
        <v>5</v>
      </c>
      <c r="T192" s="22"/>
      <c r="U192" s="3">
        <v>8</v>
      </c>
      <c r="V192" s="23">
        <v>44014</v>
      </c>
      <c r="W192" s="24">
        <v>5</v>
      </c>
      <c r="X192" s="22"/>
      <c r="Y192" s="3">
        <v>5</v>
      </c>
      <c r="Z192" s="23">
        <v>44013</v>
      </c>
      <c r="AA192" s="24">
        <v>5</v>
      </c>
      <c r="AB192" s="22"/>
      <c r="AC192" s="25"/>
      <c r="AD192" s="23"/>
      <c r="AE192" s="24"/>
      <c r="AF192" s="22"/>
      <c r="AG192" s="25"/>
      <c r="AH192" s="23"/>
      <c r="AI192" s="24"/>
      <c r="AJ192" s="34"/>
      <c r="AK192" s="3"/>
      <c r="AL192" s="23"/>
      <c r="AM192" s="24"/>
      <c r="AN192" s="34"/>
      <c r="AO192" s="3"/>
      <c r="AP192" s="23"/>
      <c r="AQ192" s="24"/>
      <c r="AR192" s="34"/>
      <c r="AS192" s="3"/>
      <c r="AT192" s="23"/>
      <c r="AU192" s="24"/>
      <c r="AV192" s="34"/>
      <c r="AW192" s="3"/>
      <c r="AX192" s="23"/>
      <c r="AY192" s="24"/>
      <c r="AZ192" s="34"/>
      <c r="BA192" s="3"/>
      <c r="BB192" s="23"/>
      <c r="BC192" s="24"/>
      <c r="BD192" s="34"/>
      <c r="BE192" s="3"/>
      <c r="BF192" s="23"/>
      <c r="BG192" s="20"/>
      <c r="BH192" s="22"/>
    </row>
    <row r="193" spans="1:60" x14ac:dyDescent="0.25">
      <c r="A193" s="37">
        <v>44018</v>
      </c>
      <c r="B193" s="61">
        <v>0.95833333333333337</v>
      </c>
      <c r="C193" s="19">
        <f t="shared" si="18"/>
        <v>2</v>
      </c>
      <c r="D193" s="19">
        <f t="shared" si="14"/>
        <v>2</v>
      </c>
      <c r="E193" s="20">
        <f t="shared" si="17"/>
        <v>130</v>
      </c>
      <c r="F193" s="20">
        <v>5</v>
      </c>
      <c r="G193" s="20"/>
      <c r="H193" s="22"/>
      <c r="I193" s="3">
        <v>6</v>
      </c>
      <c r="J193" s="23">
        <v>44017</v>
      </c>
      <c r="K193" s="27">
        <v>10</v>
      </c>
      <c r="L193" s="22"/>
      <c r="M193" s="3">
        <v>8</v>
      </c>
      <c r="N193" s="23">
        <v>44016</v>
      </c>
      <c r="O193" s="28">
        <v>10</v>
      </c>
      <c r="P193" s="22"/>
      <c r="Q193" s="3">
        <v>8</v>
      </c>
      <c r="R193" s="23">
        <v>44015</v>
      </c>
      <c r="S193" s="20">
        <v>10</v>
      </c>
      <c r="T193" s="22"/>
      <c r="U193" s="3">
        <v>8</v>
      </c>
      <c r="V193" s="23">
        <v>44014</v>
      </c>
      <c r="W193" s="24">
        <v>10</v>
      </c>
      <c r="X193" s="22"/>
      <c r="Y193" s="3">
        <v>5</v>
      </c>
      <c r="Z193" s="23">
        <v>44013</v>
      </c>
      <c r="AA193" s="24">
        <v>10</v>
      </c>
      <c r="AB193" s="22"/>
      <c r="AC193" s="25">
        <v>3</v>
      </c>
      <c r="AD193" s="23">
        <v>44012</v>
      </c>
      <c r="AE193" s="24">
        <v>10</v>
      </c>
      <c r="AF193" s="22"/>
      <c r="AG193" s="25">
        <v>1</v>
      </c>
      <c r="AH193" s="23">
        <v>44011</v>
      </c>
      <c r="AI193" s="24">
        <v>10</v>
      </c>
      <c r="AJ193" s="34"/>
      <c r="AK193" s="3">
        <v>1</v>
      </c>
      <c r="AL193" s="23">
        <v>44010</v>
      </c>
      <c r="AM193" s="24">
        <v>10</v>
      </c>
      <c r="AN193" s="34"/>
      <c r="AO193" s="3">
        <v>1</v>
      </c>
      <c r="AP193" s="23">
        <v>44009</v>
      </c>
      <c r="AQ193" s="24">
        <v>10</v>
      </c>
      <c r="AR193" s="34"/>
      <c r="AS193" s="3">
        <v>1</v>
      </c>
      <c r="AT193" s="23">
        <v>44008</v>
      </c>
      <c r="AU193" s="24">
        <v>10</v>
      </c>
      <c r="AV193" s="34"/>
      <c r="AW193" s="3">
        <v>1</v>
      </c>
      <c r="AX193" s="23">
        <v>44007</v>
      </c>
      <c r="AY193" s="24">
        <v>10</v>
      </c>
      <c r="AZ193" s="34"/>
      <c r="BA193" s="3">
        <v>1</v>
      </c>
      <c r="BB193" s="23">
        <v>44006</v>
      </c>
      <c r="BC193" s="24">
        <v>10</v>
      </c>
      <c r="BD193" s="34"/>
      <c r="BE193" s="3">
        <v>1</v>
      </c>
      <c r="BF193" s="23">
        <v>44005</v>
      </c>
      <c r="BG193" s="20">
        <v>10</v>
      </c>
      <c r="BH193" s="22"/>
    </row>
    <row r="194" spans="1:60" x14ac:dyDescent="0.25">
      <c r="A194" s="37"/>
      <c r="B194" s="61"/>
      <c r="C194" s="19">
        <f t="shared" si="18"/>
        <v>1</v>
      </c>
      <c r="D194" s="19">
        <f t="shared" si="14"/>
        <v>1</v>
      </c>
      <c r="E194" s="20">
        <f t="shared" si="17"/>
        <v>45</v>
      </c>
      <c r="F194" s="20">
        <v>5</v>
      </c>
      <c r="G194" s="20"/>
      <c r="H194" s="22"/>
      <c r="I194" s="3">
        <v>6</v>
      </c>
      <c r="J194" s="23">
        <v>44017</v>
      </c>
      <c r="K194" s="27">
        <v>5</v>
      </c>
      <c r="L194" s="22"/>
      <c r="M194" s="3">
        <v>8</v>
      </c>
      <c r="N194" s="23">
        <v>44016</v>
      </c>
      <c r="O194" s="28">
        <v>5</v>
      </c>
      <c r="P194" s="22"/>
      <c r="Q194" s="3">
        <v>8</v>
      </c>
      <c r="R194" s="23">
        <v>44015</v>
      </c>
      <c r="S194" s="20">
        <v>5</v>
      </c>
      <c r="T194" s="22"/>
      <c r="U194" s="3">
        <v>8</v>
      </c>
      <c r="V194" s="23">
        <v>44014</v>
      </c>
      <c r="W194" s="24">
        <v>5</v>
      </c>
      <c r="X194" s="22"/>
      <c r="Y194" s="3">
        <v>5</v>
      </c>
      <c r="Z194" s="23">
        <v>44013</v>
      </c>
      <c r="AA194" s="24">
        <v>5</v>
      </c>
      <c r="AB194" s="22"/>
      <c r="AC194" s="25">
        <v>3</v>
      </c>
      <c r="AD194" s="23">
        <v>44012</v>
      </c>
      <c r="AE194" s="24">
        <v>5</v>
      </c>
      <c r="AF194" s="22"/>
      <c r="AG194" s="25">
        <v>1</v>
      </c>
      <c r="AH194" s="23">
        <v>44011</v>
      </c>
      <c r="AI194" s="24">
        <v>5</v>
      </c>
      <c r="AJ194" s="34"/>
      <c r="AK194" s="3">
        <v>1</v>
      </c>
      <c r="AL194" s="23">
        <v>44010</v>
      </c>
      <c r="AM194" s="24">
        <v>5</v>
      </c>
      <c r="AN194" s="34"/>
      <c r="AO194" s="3">
        <v>1</v>
      </c>
      <c r="AP194" s="23">
        <v>44009</v>
      </c>
      <c r="AQ194" s="24">
        <v>5</v>
      </c>
      <c r="AR194" s="34"/>
      <c r="AS194" s="3"/>
      <c r="AT194" s="23"/>
      <c r="AU194" s="24"/>
      <c r="AV194" s="34"/>
      <c r="AW194" s="3"/>
      <c r="AX194" s="23"/>
      <c r="AY194" s="24"/>
      <c r="AZ194" s="34"/>
      <c r="BA194" s="3"/>
      <c r="BB194" s="23"/>
      <c r="BC194" s="24"/>
      <c r="BD194" s="34"/>
      <c r="BE194" s="3"/>
      <c r="BF194" s="23"/>
      <c r="BG194" s="20"/>
      <c r="BH194" s="22"/>
    </row>
    <row r="195" spans="1:60" s="46" customFormat="1" ht="13.75" thickBot="1" x14ac:dyDescent="0.3">
      <c r="A195" s="69"/>
      <c r="B195" s="70"/>
      <c r="C195" s="47">
        <f t="shared" si="18"/>
        <v>1</v>
      </c>
      <c r="D195" s="47">
        <f t="shared" si="14"/>
        <v>1</v>
      </c>
      <c r="E195" s="48">
        <f t="shared" si="17"/>
        <v>10</v>
      </c>
      <c r="F195" s="48">
        <v>5</v>
      </c>
      <c r="G195" s="48"/>
      <c r="H195" s="51"/>
      <c r="I195" s="52">
        <v>6</v>
      </c>
      <c r="J195" s="53">
        <v>44017</v>
      </c>
      <c r="K195" s="56">
        <v>5</v>
      </c>
      <c r="L195" s="51"/>
      <c r="M195" s="52">
        <v>8</v>
      </c>
      <c r="N195" s="53">
        <v>44016</v>
      </c>
      <c r="O195" s="71">
        <v>0</v>
      </c>
      <c r="P195" s="51"/>
      <c r="Q195" s="52">
        <v>8</v>
      </c>
      <c r="R195" s="53">
        <v>44015</v>
      </c>
      <c r="S195" s="71">
        <v>0</v>
      </c>
      <c r="T195" s="51"/>
      <c r="U195" s="52">
        <v>8</v>
      </c>
      <c r="V195" s="53">
        <v>44014</v>
      </c>
      <c r="W195" s="54">
        <v>5</v>
      </c>
      <c r="X195" s="51"/>
      <c r="Y195" s="52"/>
      <c r="Z195" s="53"/>
      <c r="AA195" s="54"/>
      <c r="AB195" s="51"/>
      <c r="AC195" s="49"/>
      <c r="AD195" s="53"/>
      <c r="AE195" s="54"/>
      <c r="AF195" s="51"/>
      <c r="AG195" s="49"/>
      <c r="AH195" s="53"/>
      <c r="AI195" s="56"/>
      <c r="AJ195" s="55"/>
      <c r="AK195" s="52"/>
      <c r="AL195" s="53"/>
      <c r="AM195" s="54"/>
      <c r="AN195" s="55"/>
      <c r="AO195" s="52"/>
      <c r="AP195" s="53"/>
      <c r="AQ195" s="54"/>
      <c r="AR195" s="55"/>
      <c r="AS195" s="52"/>
      <c r="AT195" s="53"/>
      <c r="AU195" s="54"/>
      <c r="AV195" s="55"/>
      <c r="AW195" s="52"/>
      <c r="AX195" s="53"/>
      <c r="AY195" s="54"/>
      <c r="AZ195" s="55"/>
      <c r="BA195" s="52"/>
      <c r="BB195" s="53"/>
      <c r="BC195" s="56"/>
      <c r="BD195" s="55"/>
      <c r="BE195" s="52"/>
      <c r="BF195" s="53"/>
      <c r="BG195" s="48"/>
      <c r="BH195" s="51"/>
    </row>
    <row r="196" spans="1:60" s="8" customFormat="1" x14ac:dyDescent="0.25">
      <c r="A196" s="5">
        <v>44019</v>
      </c>
      <c r="B196" s="63">
        <v>0.33333333333333331</v>
      </c>
      <c r="C196" s="6">
        <f t="shared" ref="C196:C203" si="19">K196/F196</f>
        <v>4</v>
      </c>
      <c r="D196" s="6">
        <f t="shared" si="14"/>
        <v>4</v>
      </c>
      <c r="E196" s="7">
        <f t="shared" ref="E196:E203" si="20">SUM(K196,O196,S196,W196,AA196,AE196,AI196,AM196,AQ196,AU196,AY196,BC196,BG196)</f>
        <v>260</v>
      </c>
      <c r="F196" s="7">
        <v>5</v>
      </c>
      <c r="G196" s="7"/>
      <c r="H196" s="12"/>
      <c r="I196" s="9">
        <v>6</v>
      </c>
      <c r="J196" s="10">
        <v>44018</v>
      </c>
      <c r="K196" s="11">
        <v>20</v>
      </c>
      <c r="L196" s="12"/>
      <c r="M196" s="9">
        <v>8</v>
      </c>
      <c r="N196" s="10">
        <v>44017</v>
      </c>
      <c r="O196" s="59">
        <v>20</v>
      </c>
      <c r="P196" s="12"/>
      <c r="Q196" s="9">
        <v>8</v>
      </c>
      <c r="R196" s="10">
        <v>44016</v>
      </c>
      <c r="S196" s="7">
        <v>20</v>
      </c>
      <c r="T196" s="12"/>
      <c r="U196" s="9">
        <v>8</v>
      </c>
      <c r="V196" s="10">
        <v>44015</v>
      </c>
      <c r="W196" s="13">
        <v>20</v>
      </c>
      <c r="X196" s="12"/>
      <c r="Y196" s="9">
        <v>5</v>
      </c>
      <c r="Z196" s="10">
        <v>44014</v>
      </c>
      <c r="AA196" s="13">
        <v>20</v>
      </c>
      <c r="AB196" s="12"/>
      <c r="AC196" s="14">
        <v>3</v>
      </c>
      <c r="AD196" s="10">
        <v>44013</v>
      </c>
      <c r="AE196" s="13">
        <v>20</v>
      </c>
      <c r="AF196" s="12"/>
      <c r="AG196" s="14">
        <v>1</v>
      </c>
      <c r="AH196" s="10">
        <v>44012</v>
      </c>
      <c r="AI196" s="13">
        <v>20</v>
      </c>
      <c r="AJ196" s="16"/>
      <c r="AK196" s="9">
        <v>1</v>
      </c>
      <c r="AL196" s="10">
        <v>44011</v>
      </c>
      <c r="AM196" s="13">
        <v>20</v>
      </c>
      <c r="AN196" s="16"/>
      <c r="AO196" s="9">
        <v>1</v>
      </c>
      <c r="AP196" s="10">
        <v>44010</v>
      </c>
      <c r="AQ196" s="13">
        <v>20</v>
      </c>
      <c r="AR196" s="16"/>
      <c r="AS196" s="9">
        <v>1</v>
      </c>
      <c r="AT196" s="10">
        <v>44009</v>
      </c>
      <c r="AU196" s="13">
        <v>20</v>
      </c>
      <c r="AV196" s="16"/>
      <c r="AW196" s="9">
        <v>1</v>
      </c>
      <c r="AX196" s="10">
        <v>44008</v>
      </c>
      <c r="AY196" s="13">
        <v>20</v>
      </c>
      <c r="AZ196" s="16"/>
      <c r="BA196" s="9">
        <v>1</v>
      </c>
      <c r="BB196" s="10">
        <v>44007</v>
      </c>
      <c r="BC196" s="13">
        <v>20</v>
      </c>
      <c r="BD196" s="16"/>
      <c r="BE196" s="9">
        <v>1</v>
      </c>
      <c r="BF196" s="10">
        <v>44006</v>
      </c>
      <c r="BG196" s="7">
        <v>20</v>
      </c>
      <c r="BH196" s="12"/>
    </row>
    <row r="197" spans="1:60" x14ac:dyDescent="0.25">
      <c r="A197" s="37"/>
      <c r="B197" s="61"/>
      <c r="C197" s="19">
        <f t="shared" si="19"/>
        <v>1</v>
      </c>
      <c r="D197" s="19">
        <f t="shared" ref="D197:D206" si="21">C197</f>
        <v>1</v>
      </c>
      <c r="E197" s="20">
        <f t="shared" si="20"/>
        <v>60</v>
      </c>
      <c r="F197" s="20">
        <v>5</v>
      </c>
      <c r="G197" s="20"/>
      <c r="H197" s="22"/>
      <c r="I197" s="3">
        <v>6</v>
      </c>
      <c r="J197" s="23">
        <v>44018</v>
      </c>
      <c r="K197" s="27">
        <v>5</v>
      </c>
      <c r="L197" s="22"/>
      <c r="M197" s="3">
        <v>8</v>
      </c>
      <c r="N197" s="23">
        <v>44017</v>
      </c>
      <c r="O197" s="41">
        <v>0</v>
      </c>
      <c r="P197" s="22"/>
      <c r="Q197" s="3">
        <v>8</v>
      </c>
      <c r="R197" s="23">
        <v>44016</v>
      </c>
      <c r="S197" s="20">
        <v>5</v>
      </c>
      <c r="T197" s="22"/>
      <c r="U197" s="3">
        <v>8</v>
      </c>
      <c r="V197" s="23">
        <v>44015</v>
      </c>
      <c r="W197" s="24">
        <v>5</v>
      </c>
      <c r="X197" s="22"/>
      <c r="Y197" s="3">
        <v>8</v>
      </c>
      <c r="Z197" s="23">
        <v>44014</v>
      </c>
      <c r="AA197" s="24">
        <v>5</v>
      </c>
      <c r="AB197" s="22"/>
      <c r="AC197" s="25">
        <v>5</v>
      </c>
      <c r="AD197" s="23">
        <v>44013</v>
      </c>
      <c r="AE197" s="24">
        <v>5</v>
      </c>
      <c r="AF197" s="22"/>
      <c r="AG197" s="25">
        <v>3</v>
      </c>
      <c r="AH197" s="23">
        <v>44012</v>
      </c>
      <c r="AI197" s="24">
        <v>5</v>
      </c>
      <c r="AJ197" s="34"/>
      <c r="AK197" s="3">
        <v>1</v>
      </c>
      <c r="AL197" s="23">
        <v>44011</v>
      </c>
      <c r="AM197" s="24">
        <v>5</v>
      </c>
      <c r="AN197" s="34"/>
      <c r="AO197" s="3">
        <v>1</v>
      </c>
      <c r="AP197" s="23">
        <v>44010</v>
      </c>
      <c r="AQ197" s="24">
        <v>5</v>
      </c>
      <c r="AR197" s="34"/>
      <c r="AS197" s="3">
        <v>1</v>
      </c>
      <c r="AT197" s="23">
        <v>44009</v>
      </c>
      <c r="AU197" s="24">
        <v>5</v>
      </c>
      <c r="AV197" s="34"/>
      <c r="AW197" s="3">
        <v>1</v>
      </c>
      <c r="AX197" s="23">
        <v>44008</v>
      </c>
      <c r="AY197" s="24">
        <v>5</v>
      </c>
      <c r="AZ197" s="34"/>
      <c r="BA197" s="3">
        <v>1</v>
      </c>
      <c r="BB197" s="23">
        <v>44007</v>
      </c>
      <c r="BC197" s="24">
        <v>5</v>
      </c>
      <c r="BD197" s="34"/>
      <c r="BE197" s="3">
        <v>1</v>
      </c>
      <c r="BF197" s="23">
        <v>44006</v>
      </c>
      <c r="BG197" s="20">
        <v>5</v>
      </c>
      <c r="BH197" s="22"/>
    </row>
    <row r="198" spans="1:60" x14ac:dyDescent="0.25">
      <c r="A198" s="37">
        <v>44019</v>
      </c>
      <c r="B198" s="61">
        <v>0.45833333333333331</v>
      </c>
      <c r="C198" s="19">
        <f t="shared" si="19"/>
        <v>3</v>
      </c>
      <c r="D198" s="19">
        <f t="shared" si="21"/>
        <v>3</v>
      </c>
      <c r="E198" s="20">
        <f t="shared" si="20"/>
        <v>195</v>
      </c>
      <c r="F198" s="20">
        <v>5</v>
      </c>
      <c r="G198" s="20"/>
      <c r="H198" s="22"/>
      <c r="I198" s="3">
        <v>6</v>
      </c>
      <c r="J198" s="23">
        <v>44018</v>
      </c>
      <c r="K198" s="27">
        <v>15</v>
      </c>
      <c r="L198" s="22"/>
      <c r="M198" s="3">
        <v>8</v>
      </c>
      <c r="N198" s="23">
        <f>IF(J198&lt;&gt;"",IF(J198-1&lt;Max_Date-13,"",J198-1),"")</f>
        <v>44017</v>
      </c>
      <c r="O198" s="28">
        <v>15</v>
      </c>
      <c r="P198" s="22"/>
      <c r="Q198" s="3">
        <v>8</v>
      </c>
      <c r="R198" s="23">
        <f>IF(N198&lt;&gt;"",IF(N198-1&lt;Max_Date-13,"",N198-1),"")</f>
        <v>44016</v>
      </c>
      <c r="S198" s="20">
        <v>15</v>
      </c>
      <c r="T198" s="22"/>
      <c r="U198" s="3">
        <v>8</v>
      </c>
      <c r="V198" s="23">
        <f>IF(R198&lt;&gt;"",IF(R198-1&lt;Max_Date-13,"",R198-1),"")</f>
        <v>44015</v>
      </c>
      <c r="W198" s="24">
        <v>15</v>
      </c>
      <c r="X198" s="22"/>
      <c r="Y198" s="3">
        <v>5</v>
      </c>
      <c r="Z198" s="23">
        <f>IF(V198&lt;&gt;"",IF(V198-1&lt;Max_Date-13,"",V198-1),"")</f>
        <v>44014</v>
      </c>
      <c r="AA198" s="24">
        <v>15</v>
      </c>
      <c r="AB198" s="22"/>
      <c r="AC198" s="25">
        <v>3</v>
      </c>
      <c r="AD198" s="23">
        <f>IF(Z198&lt;&gt;"",IF(Z198-1&lt;Max_Date-13,"",Z198-1),"")</f>
        <v>44013</v>
      </c>
      <c r="AE198" s="24">
        <v>15</v>
      </c>
      <c r="AF198" s="22"/>
      <c r="AG198" s="25">
        <v>1</v>
      </c>
      <c r="AH198" s="23">
        <f>IF(AD198&lt;&gt;"",IF(AD198-1&lt;Max_Date-13,"",AD198-1),"")</f>
        <v>44012</v>
      </c>
      <c r="AI198" s="24">
        <v>15</v>
      </c>
      <c r="AJ198" s="34"/>
      <c r="AK198" s="3">
        <v>1</v>
      </c>
      <c r="AL198" s="23">
        <f>IF(AH198&lt;&gt;"",IF(AH198-1&lt;Max_Date-13,"",AH198-1),"")</f>
        <v>44011</v>
      </c>
      <c r="AM198" s="24">
        <v>15</v>
      </c>
      <c r="AN198" s="34"/>
      <c r="AO198" s="3">
        <v>1</v>
      </c>
      <c r="AP198" s="23">
        <f>IF(AL198&lt;&gt;"",IF(AL198-1&lt;Max_Date-13,"",AL198-1),"")</f>
        <v>44010</v>
      </c>
      <c r="AQ198" s="24">
        <v>15</v>
      </c>
      <c r="AR198" s="34"/>
      <c r="AS198" s="3">
        <v>1</v>
      </c>
      <c r="AT198" s="23">
        <f>IF(AP198&lt;&gt;"",IF(AP198-1&lt;Max_Date-13,"",AP198-1),"")</f>
        <v>44009</v>
      </c>
      <c r="AU198" s="24">
        <v>15</v>
      </c>
      <c r="AV198" s="34"/>
      <c r="AW198" s="3">
        <v>1</v>
      </c>
      <c r="AX198" s="23">
        <f>IF(AT198&lt;&gt;"",IF(AT198-1&lt;Max_Date-13,"",AT198-1),"")</f>
        <v>44008</v>
      </c>
      <c r="AY198" s="24">
        <v>15</v>
      </c>
      <c r="AZ198" s="34"/>
      <c r="BA198" s="3">
        <v>1</v>
      </c>
      <c r="BB198" s="23">
        <f>IF(AX198&lt;&gt;"",IF(AX198-1&lt;Max_Date-13,"",AX198-1),"")</f>
        <v>44007</v>
      </c>
      <c r="BC198" s="24">
        <v>15</v>
      </c>
      <c r="BD198" s="34"/>
      <c r="BE198" s="3">
        <v>1</v>
      </c>
      <c r="BF198" s="23">
        <f>IF(BB198&lt;&gt;"",IF(BB198-1&lt;Max_Date-13,"",BB198-1),"")</f>
        <v>44006</v>
      </c>
      <c r="BG198" s="20">
        <v>15</v>
      </c>
      <c r="BH198" s="22"/>
    </row>
    <row r="199" spans="1:60" x14ac:dyDescent="0.25">
      <c r="C199" s="19">
        <f t="shared" si="19"/>
        <v>1</v>
      </c>
      <c r="D199" s="19">
        <f t="shared" si="21"/>
        <v>1</v>
      </c>
      <c r="E199" s="20">
        <f t="shared" si="20"/>
        <v>5</v>
      </c>
      <c r="F199" s="20">
        <v>5</v>
      </c>
      <c r="G199" s="20"/>
      <c r="H199" s="22"/>
      <c r="I199" s="3">
        <v>6</v>
      </c>
      <c r="J199" s="23">
        <v>44018</v>
      </c>
      <c r="K199" s="27">
        <v>5</v>
      </c>
      <c r="L199" s="22"/>
      <c r="M199" s="3"/>
      <c r="N199" s="23"/>
      <c r="O199" s="28"/>
      <c r="P199" s="22"/>
      <c r="Q199" s="3"/>
      <c r="R199" s="23"/>
      <c r="S199" s="20"/>
      <c r="T199" s="22"/>
      <c r="U199" s="3"/>
      <c r="V199" s="23"/>
      <c r="W199" s="24"/>
      <c r="X199" s="22"/>
      <c r="Y199" s="3"/>
      <c r="Z199" s="23"/>
      <c r="AA199" s="24"/>
      <c r="AB199" s="22"/>
      <c r="AC199" s="25"/>
      <c r="AD199" s="23"/>
      <c r="AE199" s="24"/>
      <c r="AF199" s="22"/>
      <c r="AG199" s="25"/>
      <c r="AH199" s="23"/>
      <c r="AI199" s="24"/>
      <c r="AJ199" s="34"/>
      <c r="AK199" s="3"/>
      <c r="AL199" s="23"/>
      <c r="AM199" s="24"/>
      <c r="AN199" s="34"/>
      <c r="AO199" s="3"/>
      <c r="AP199" s="23"/>
      <c r="AQ199" s="24"/>
      <c r="AR199" s="34"/>
      <c r="AS199" s="3"/>
      <c r="AT199" s="23"/>
      <c r="AU199" s="24"/>
      <c r="AV199" s="34"/>
      <c r="AW199" s="3"/>
      <c r="AX199" s="23"/>
      <c r="AY199" s="24"/>
      <c r="AZ199" s="34"/>
      <c r="BA199" s="3"/>
      <c r="BB199" s="23"/>
      <c r="BC199" s="24"/>
      <c r="BD199" s="34"/>
      <c r="BE199" s="3"/>
      <c r="BF199" s="23"/>
      <c r="BG199" s="20"/>
      <c r="BH199" s="22"/>
    </row>
    <row r="200" spans="1:60" x14ac:dyDescent="0.25">
      <c r="C200" s="19">
        <f t="shared" si="19"/>
        <v>1</v>
      </c>
      <c r="D200" s="19">
        <f t="shared" si="21"/>
        <v>1</v>
      </c>
      <c r="E200" s="20">
        <f t="shared" si="20"/>
        <v>25</v>
      </c>
      <c r="F200" s="20">
        <v>5</v>
      </c>
      <c r="G200" s="20"/>
      <c r="H200" s="22"/>
      <c r="I200" s="3">
        <v>6</v>
      </c>
      <c r="J200" s="23">
        <v>44016</v>
      </c>
      <c r="K200" s="27">
        <v>5</v>
      </c>
      <c r="L200" s="22"/>
      <c r="M200" s="3">
        <v>8</v>
      </c>
      <c r="N200" s="23">
        <f>IF(J200&lt;&gt;"",IF(J200-1&lt;Max_Date-13,"",J200-1),"")</f>
        <v>44015</v>
      </c>
      <c r="O200" s="41">
        <v>0</v>
      </c>
      <c r="P200" s="22"/>
      <c r="Q200" s="3">
        <v>8</v>
      </c>
      <c r="R200" s="23">
        <f>IF(N200&lt;&gt;"",IF(N200-1&lt;Max_Date-13,"",N200-1),"")</f>
        <v>44014</v>
      </c>
      <c r="S200" s="20">
        <v>5</v>
      </c>
      <c r="T200" s="22"/>
      <c r="U200" s="3">
        <v>8</v>
      </c>
      <c r="V200" s="23">
        <f>IF(R200&lt;&gt;"",IF(R200-1&lt;Max_Date-13,"",R200-1),"")</f>
        <v>44013</v>
      </c>
      <c r="W200" s="24">
        <v>5</v>
      </c>
      <c r="X200" s="22"/>
      <c r="Y200" s="3">
        <v>8</v>
      </c>
      <c r="Z200" s="23">
        <f>IF(V200&lt;&gt;"",IF(V200-1&lt;Max_Date-13,"",V200-1),"")</f>
        <v>44012</v>
      </c>
      <c r="AA200" s="29">
        <v>0</v>
      </c>
      <c r="AB200" s="22"/>
      <c r="AC200" s="25">
        <v>8</v>
      </c>
      <c r="AD200" s="23">
        <f>IF(Z200&lt;&gt;"",IF(Z200-1&lt;Max_Date-13,"",Z200-1),"")</f>
        <v>44011</v>
      </c>
      <c r="AE200" s="24">
        <v>5</v>
      </c>
      <c r="AF200" s="22"/>
      <c r="AG200" s="25">
        <v>5</v>
      </c>
      <c r="AH200" s="23">
        <f>IF(AD200&lt;&gt;"",IF(AD200-1&lt;Max_Date-13,"",AD200-1),"")</f>
        <v>44010</v>
      </c>
      <c r="AI200" s="29">
        <v>0</v>
      </c>
      <c r="AJ200" s="34"/>
      <c r="AK200" s="3">
        <v>5</v>
      </c>
      <c r="AL200" s="23">
        <f>IF(AH200&lt;&gt;"",IF(AH200-1&lt;Max_Date-13,"",AH200-1),"")</f>
        <v>44009</v>
      </c>
      <c r="AM200" s="29">
        <v>0</v>
      </c>
      <c r="AN200" s="34"/>
      <c r="AO200" s="3">
        <v>5</v>
      </c>
      <c r="AP200" s="23">
        <f>IF(AL200&lt;&gt;"",IF(AL200-1&lt;Max_Date-13,"",AL200-1),"")</f>
        <v>44008</v>
      </c>
      <c r="AQ200" s="29">
        <v>0</v>
      </c>
      <c r="AR200" s="34"/>
      <c r="AS200" s="3">
        <v>5</v>
      </c>
      <c r="AT200" s="23">
        <f>IF(AP200&lt;&gt;"",IF(AP200-1&lt;Max_Date-13,"",AP200-1),"")</f>
        <v>44007</v>
      </c>
      <c r="AU200" s="29">
        <v>0</v>
      </c>
      <c r="AV200" s="34"/>
      <c r="AW200" s="3">
        <v>5</v>
      </c>
      <c r="AX200" s="23">
        <f>IF(AT200&lt;&gt;"",IF(AT200-1&lt;Max_Date-13,"",AT200-1),"")</f>
        <v>44006</v>
      </c>
      <c r="AY200" s="24">
        <v>5</v>
      </c>
      <c r="AZ200" s="34"/>
      <c r="BA200" s="3"/>
      <c r="BB200" s="23"/>
      <c r="BC200" s="27"/>
      <c r="BD200" s="22"/>
      <c r="BE200" s="3"/>
      <c r="BF200" s="23"/>
      <c r="BG200" s="20"/>
      <c r="BH200" s="22"/>
    </row>
    <row r="201" spans="1:60" x14ac:dyDescent="0.25">
      <c r="C201" s="19">
        <f t="shared" si="19"/>
        <v>1</v>
      </c>
      <c r="D201" s="19">
        <f t="shared" si="21"/>
        <v>1</v>
      </c>
      <c r="E201" s="20">
        <f t="shared" si="20"/>
        <v>10</v>
      </c>
      <c r="F201" s="20">
        <v>5</v>
      </c>
      <c r="G201" s="20"/>
      <c r="H201" s="22"/>
      <c r="I201" s="3">
        <v>6</v>
      </c>
      <c r="J201" s="23">
        <v>44013</v>
      </c>
      <c r="K201" s="27">
        <v>5</v>
      </c>
      <c r="L201" s="22"/>
      <c r="M201" s="3">
        <v>8</v>
      </c>
      <c r="N201" s="23">
        <f>IF(J201&lt;&gt;"",IF(J201-1&lt;Max_Date-13,"",J201-1),"")</f>
        <v>44012</v>
      </c>
      <c r="O201" s="41">
        <v>0</v>
      </c>
      <c r="P201" s="22"/>
      <c r="Q201" s="3">
        <v>8</v>
      </c>
      <c r="R201" s="23">
        <f>IF(N201&lt;&gt;"",IF(N201-1&lt;Max_Date-13,"",N201-1),"")</f>
        <v>44011</v>
      </c>
      <c r="S201" s="20">
        <v>5</v>
      </c>
      <c r="T201" s="22"/>
      <c r="U201" s="3"/>
      <c r="V201" s="23"/>
      <c r="W201" s="24"/>
      <c r="X201" s="22"/>
      <c r="Y201" s="3"/>
      <c r="Z201" s="23"/>
      <c r="AA201" s="24"/>
      <c r="AB201" s="22"/>
      <c r="AC201" s="3"/>
      <c r="AD201" s="23"/>
      <c r="AE201" s="27"/>
      <c r="AF201" s="22"/>
      <c r="AG201" s="3"/>
      <c r="AH201" s="23"/>
      <c r="AI201" s="27"/>
      <c r="AJ201" s="22"/>
      <c r="AK201" s="3"/>
      <c r="AL201" s="23"/>
      <c r="AM201" s="27"/>
      <c r="AN201" s="22"/>
      <c r="AO201" s="3"/>
      <c r="AP201" s="23"/>
      <c r="AQ201" s="20"/>
      <c r="AR201" s="22"/>
      <c r="AS201" s="3"/>
      <c r="AT201" s="23"/>
      <c r="AU201" s="20"/>
      <c r="AV201" s="22"/>
      <c r="AW201" s="3"/>
      <c r="AX201" s="23"/>
      <c r="AY201" s="28"/>
      <c r="AZ201" s="22"/>
      <c r="BA201" s="3"/>
      <c r="BB201" s="23"/>
      <c r="BC201" s="20"/>
      <c r="BD201" s="22"/>
      <c r="BE201" s="3"/>
      <c r="BF201" s="23"/>
      <c r="BG201" s="20"/>
      <c r="BH201" s="22"/>
    </row>
    <row r="202" spans="1:60" x14ac:dyDescent="0.25">
      <c r="A202" s="37">
        <v>44019</v>
      </c>
      <c r="B202" s="61">
        <v>0.58333333333333337</v>
      </c>
      <c r="C202" s="19">
        <f t="shared" si="19"/>
        <v>2</v>
      </c>
      <c r="D202" s="19">
        <f t="shared" si="21"/>
        <v>2</v>
      </c>
      <c r="E202" s="20">
        <f t="shared" si="20"/>
        <v>130</v>
      </c>
      <c r="F202" s="20">
        <v>5</v>
      </c>
      <c r="G202" s="20"/>
      <c r="H202" s="22"/>
      <c r="I202" s="3">
        <v>6</v>
      </c>
      <c r="J202" s="23">
        <v>44018</v>
      </c>
      <c r="K202" s="27">
        <v>10</v>
      </c>
      <c r="L202" s="22"/>
      <c r="M202" s="3">
        <v>8</v>
      </c>
      <c r="N202" s="23">
        <v>44017</v>
      </c>
      <c r="O202" s="28">
        <v>10</v>
      </c>
      <c r="P202" s="22"/>
      <c r="Q202" s="3">
        <v>8</v>
      </c>
      <c r="R202" s="23">
        <v>44016</v>
      </c>
      <c r="S202" s="20">
        <v>10</v>
      </c>
      <c r="T202" s="22"/>
      <c r="U202" s="3">
        <v>8</v>
      </c>
      <c r="V202" s="23">
        <v>44015</v>
      </c>
      <c r="W202" s="24">
        <v>10</v>
      </c>
      <c r="X202" s="22"/>
      <c r="Y202" s="3">
        <v>5</v>
      </c>
      <c r="Z202" s="23">
        <v>44014</v>
      </c>
      <c r="AA202" s="24">
        <v>10</v>
      </c>
      <c r="AB202" s="22"/>
      <c r="AC202" s="25">
        <v>3</v>
      </c>
      <c r="AD202" s="23">
        <v>44013</v>
      </c>
      <c r="AE202" s="24">
        <v>10</v>
      </c>
      <c r="AF202" s="22"/>
      <c r="AG202" s="25">
        <v>1</v>
      </c>
      <c r="AH202" s="23">
        <v>44012</v>
      </c>
      <c r="AI202" s="24">
        <v>10</v>
      </c>
      <c r="AJ202" s="34"/>
      <c r="AK202" s="3">
        <v>1</v>
      </c>
      <c r="AL202" s="23">
        <v>44011</v>
      </c>
      <c r="AM202" s="24">
        <v>10</v>
      </c>
      <c r="AN202" s="34"/>
      <c r="AO202" s="3">
        <v>1</v>
      </c>
      <c r="AP202" s="23">
        <v>44010</v>
      </c>
      <c r="AQ202" s="24">
        <v>10</v>
      </c>
      <c r="AR202" s="34"/>
      <c r="AS202" s="3">
        <v>1</v>
      </c>
      <c r="AT202" s="23">
        <v>44009</v>
      </c>
      <c r="AU202" s="24">
        <v>10</v>
      </c>
      <c r="AV202" s="34"/>
      <c r="AW202" s="3">
        <v>1</v>
      </c>
      <c r="AX202" s="23">
        <v>44008</v>
      </c>
      <c r="AY202" s="24">
        <v>10</v>
      </c>
      <c r="AZ202" s="34"/>
      <c r="BA202" s="3">
        <v>1</v>
      </c>
      <c r="BB202" s="23">
        <v>44007</v>
      </c>
      <c r="BC202" s="24">
        <v>10</v>
      </c>
      <c r="BD202" s="34"/>
      <c r="BE202" s="3">
        <v>1</v>
      </c>
      <c r="BF202" s="23">
        <v>44006</v>
      </c>
      <c r="BG202" s="20">
        <v>10</v>
      </c>
      <c r="BH202" s="22"/>
    </row>
    <row r="203" spans="1:60" customFormat="1" ht="13.75" thickBot="1" x14ac:dyDescent="0.3">
      <c r="A203" s="30"/>
      <c r="B203" s="61"/>
      <c r="C203" s="19">
        <f t="shared" si="19"/>
        <v>1</v>
      </c>
      <c r="D203" s="19">
        <f t="shared" si="21"/>
        <v>1</v>
      </c>
      <c r="E203" s="33">
        <f t="shared" si="20"/>
        <v>30</v>
      </c>
      <c r="F203" s="33">
        <v>5</v>
      </c>
      <c r="G203" s="33"/>
      <c r="H203" s="22"/>
      <c r="I203" s="3">
        <v>6</v>
      </c>
      <c r="J203" s="23">
        <v>44017</v>
      </c>
      <c r="K203" s="27">
        <v>5</v>
      </c>
      <c r="L203" s="22"/>
      <c r="M203" s="3">
        <v>8</v>
      </c>
      <c r="N203" s="23">
        <v>44016</v>
      </c>
      <c r="O203" s="28">
        <v>5</v>
      </c>
      <c r="P203" s="22"/>
      <c r="Q203" s="3">
        <v>8</v>
      </c>
      <c r="R203" s="23">
        <v>44015</v>
      </c>
      <c r="S203" s="41">
        <v>0</v>
      </c>
      <c r="T203" s="22"/>
      <c r="U203" s="3">
        <v>8</v>
      </c>
      <c r="V203" s="23">
        <v>44014</v>
      </c>
      <c r="W203" s="24">
        <v>5</v>
      </c>
      <c r="X203" s="22"/>
      <c r="Y203" s="3">
        <v>8</v>
      </c>
      <c r="Z203" s="23">
        <v>44013</v>
      </c>
      <c r="AA203" s="24">
        <v>5</v>
      </c>
      <c r="AB203" s="22"/>
      <c r="AC203" s="25">
        <v>5</v>
      </c>
      <c r="AD203" s="23">
        <v>44012</v>
      </c>
      <c r="AE203" s="29">
        <v>0</v>
      </c>
      <c r="AF203" s="22"/>
      <c r="AG203" s="25">
        <v>5</v>
      </c>
      <c r="AH203" s="23">
        <v>44011</v>
      </c>
      <c r="AI203" s="29">
        <v>0</v>
      </c>
      <c r="AJ203" s="34"/>
      <c r="AK203" s="3">
        <v>5</v>
      </c>
      <c r="AL203" s="23">
        <v>44010</v>
      </c>
      <c r="AM203" s="29">
        <v>0</v>
      </c>
      <c r="AN203" s="34"/>
      <c r="AO203" s="3">
        <v>5</v>
      </c>
      <c r="AP203" s="23">
        <v>44009</v>
      </c>
      <c r="AQ203" s="24">
        <v>5</v>
      </c>
      <c r="AR203" s="34"/>
      <c r="AS203" s="3">
        <v>3</v>
      </c>
      <c r="AT203" s="23">
        <v>44008</v>
      </c>
      <c r="AU203" s="29">
        <v>0</v>
      </c>
      <c r="AV203" s="34"/>
      <c r="AW203" s="3">
        <v>3</v>
      </c>
      <c r="AX203" s="23">
        <v>44007</v>
      </c>
      <c r="AY203" s="29">
        <v>0</v>
      </c>
      <c r="AZ203" s="34"/>
      <c r="BA203" s="3">
        <v>3</v>
      </c>
      <c r="BB203" s="23">
        <v>44006</v>
      </c>
      <c r="BC203" s="27">
        <v>5</v>
      </c>
      <c r="BD203" s="34"/>
      <c r="BE203" s="3"/>
      <c r="BF203" s="23"/>
      <c r="BG203" s="33"/>
      <c r="BH203" s="22"/>
    </row>
    <row r="204" spans="1:60" s="8" customFormat="1" x14ac:dyDescent="0.25">
      <c r="A204" s="5">
        <v>44020</v>
      </c>
      <c r="B204" s="63">
        <v>0.33333333333333331</v>
      </c>
      <c r="C204" s="6">
        <f>K204/F204</f>
        <v>2</v>
      </c>
      <c r="D204" s="6">
        <f t="shared" si="21"/>
        <v>2</v>
      </c>
      <c r="E204" s="7">
        <f>SUM(K204,O204,S204,W204,AA204,AE204,AI204,AM204,AQ204,AU204,AY204,BC204,BG204)</f>
        <v>130</v>
      </c>
      <c r="F204" s="7">
        <v>5</v>
      </c>
      <c r="G204" s="7"/>
      <c r="H204" s="12"/>
      <c r="I204" s="9">
        <v>6</v>
      </c>
      <c r="J204" s="10">
        <v>44018</v>
      </c>
      <c r="K204" s="11">
        <v>10</v>
      </c>
      <c r="L204" s="12"/>
      <c r="M204" s="9">
        <v>8</v>
      </c>
      <c r="N204" s="10">
        <v>44017</v>
      </c>
      <c r="O204" s="59">
        <v>10</v>
      </c>
      <c r="P204" s="12"/>
      <c r="Q204" s="9">
        <v>8</v>
      </c>
      <c r="R204" s="10">
        <v>44016</v>
      </c>
      <c r="S204" s="7">
        <v>10</v>
      </c>
      <c r="T204" s="12"/>
      <c r="U204" s="9">
        <v>8</v>
      </c>
      <c r="V204" s="10">
        <v>44015</v>
      </c>
      <c r="W204" s="13">
        <v>10</v>
      </c>
      <c r="X204" s="12"/>
      <c r="Y204" s="9">
        <v>5</v>
      </c>
      <c r="Z204" s="10">
        <v>44014</v>
      </c>
      <c r="AA204" s="13">
        <v>10</v>
      </c>
      <c r="AB204" s="12"/>
      <c r="AC204" s="14">
        <v>3</v>
      </c>
      <c r="AD204" s="10">
        <v>44013</v>
      </c>
      <c r="AE204" s="13">
        <v>10</v>
      </c>
      <c r="AF204" s="12"/>
      <c r="AG204" s="14">
        <v>1</v>
      </c>
      <c r="AH204" s="10">
        <v>44012</v>
      </c>
      <c r="AI204" s="11">
        <v>10</v>
      </c>
      <c r="AJ204" s="16"/>
      <c r="AK204" s="9">
        <v>1</v>
      </c>
      <c r="AL204" s="10">
        <v>44011</v>
      </c>
      <c r="AM204" s="13">
        <v>10</v>
      </c>
      <c r="AN204" s="16"/>
      <c r="AO204" s="9">
        <v>1</v>
      </c>
      <c r="AP204" s="10">
        <v>44010</v>
      </c>
      <c r="AQ204" s="13">
        <v>10</v>
      </c>
      <c r="AR204" s="16"/>
      <c r="AS204" s="9">
        <v>1</v>
      </c>
      <c r="AT204" s="10">
        <v>44009</v>
      </c>
      <c r="AU204" s="13">
        <v>10</v>
      </c>
      <c r="AV204" s="16"/>
      <c r="AW204" s="9">
        <v>1</v>
      </c>
      <c r="AX204" s="10">
        <v>44008</v>
      </c>
      <c r="AY204" s="13">
        <v>10</v>
      </c>
      <c r="AZ204" s="16"/>
      <c r="BA204" s="9">
        <v>1</v>
      </c>
      <c r="BB204" s="10">
        <v>44007</v>
      </c>
      <c r="BC204" s="11">
        <v>10</v>
      </c>
      <c r="BD204" s="12"/>
      <c r="BE204" s="9">
        <v>1</v>
      </c>
      <c r="BF204" s="10">
        <v>44006</v>
      </c>
      <c r="BG204" s="7">
        <v>10</v>
      </c>
      <c r="BH204" s="12"/>
    </row>
    <row r="205" spans="1:60" x14ac:dyDescent="0.25">
      <c r="C205" s="19">
        <f>K205/F205</f>
        <v>2</v>
      </c>
      <c r="D205" s="19">
        <f t="shared" si="21"/>
        <v>2</v>
      </c>
      <c r="E205" s="20">
        <f>SUM(K205,O205,S205,W205,AA205,AE205,AI205,AM205,AQ205,AU205,AY205,BC205,BG205)</f>
        <v>130</v>
      </c>
      <c r="F205" s="20">
        <v>5</v>
      </c>
      <c r="G205" s="20"/>
      <c r="H205" s="22"/>
      <c r="I205" s="3">
        <v>6</v>
      </c>
      <c r="J205" s="23">
        <v>44019</v>
      </c>
      <c r="K205" s="27">
        <v>10</v>
      </c>
      <c r="L205" s="22"/>
      <c r="M205" s="3">
        <v>8</v>
      </c>
      <c r="N205" s="23">
        <f>IF(J205&lt;&gt;"",IF(J205-1&lt;Max_Date-13,"",J205-1),"")</f>
        <v>44018</v>
      </c>
      <c r="O205" s="28">
        <v>10</v>
      </c>
      <c r="P205" s="22"/>
      <c r="Q205" s="3">
        <v>8</v>
      </c>
      <c r="R205" s="23">
        <f>IF(N205&lt;&gt;"",IF(N205-1&lt;Max_Date-13,"",N205-1),"")</f>
        <v>44017</v>
      </c>
      <c r="S205" s="20">
        <v>10</v>
      </c>
      <c r="T205" s="22"/>
      <c r="U205" s="3">
        <v>8</v>
      </c>
      <c r="V205" s="23">
        <f>IF(R205&lt;&gt;"",IF(R205-1&lt;Max_Date-13,"",R205-1),"")</f>
        <v>44016</v>
      </c>
      <c r="W205" s="24">
        <v>10</v>
      </c>
      <c r="X205" s="22"/>
      <c r="Y205" s="3">
        <v>5</v>
      </c>
      <c r="Z205" s="23">
        <f>IF(V205&lt;&gt;"",IF(V205-1&lt;Max_Date-13,"",V205-1),"")</f>
        <v>44015</v>
      </c>
      <c r="AA205" s="24">
        <v>10</v>
      </c>
      <c r="AB205" s="22"/>
      <c r="AC205" s="25">
        <v>3</v>
      </c>
      <c r="AD205" s="23">
        <f>IF(Z205&lt;&gt;"",IF(Z205-1&lt;Max_Date-13,"",Z205-1),"")</f>
        <v>44014</v>
      </c>
      <c r="AE205" s="24">
        <v>10</v>
      </c>
      <c r="AF205" s="22"/>
      <c r="AG205" s="25">
        <v>1</v>
      </c>
      <c r="AH205" s="23">
        <f>IF(AD205&lt;&gt;"",IF(AD205-1&lt;Max_Date-13,"",AD205-1),"")</f>
        <v>44013</v>
      </c>
      <c r="AI205" s="24">
        <v>10</v>
      </c>
      <c r="AJ205" s="34"/>
      <c r="AK205" s="3">
        <v>1</v>
      </c>
      <c r="AL205" s="23">
        <f>IF(AH205&lt;&gt;"",IF(AH205-1&lt;Max_Date-13,"",AH205-1),"")</f>
        <v>44012</v>
      </c>
      <c r="AM205" s="24">
        <v>10</v>
      </c>
      <c r="AN205" s="34"/>
      <c r="AO205" s="3">
        <v>1</v>
      </c>
      <c r="AP205" s="23">
        <f>IF(AL205&lt;&gt;"",IF(AL205-1&lt;Max_Date-13,"",AL205-1),"")</f>
        <v>44011</v>
      </c>
      <c r="AQ205" s="24">
        <v>10</v>
      </c>
      <c r="AR205" s="34"/>
      <c r="AS205" s="3">
        <v>1</v>
      </c>
      <c r="AT205" s="23">
        <f>IF(AP205&lt;&gt;"",IF(AP205-1&lt;Max_Date-13,"",AP205-1),"")</f>
        <v>44010</v>
      </c>
      <c r="AU205" s="24">
        <v>10</v>
      </c>
      <c r="AV205" s="34"/>
      <c r="AW205" s="3">
        <v>1</v>
      </c>
      <c r="AX205" s="23">
        <f>IF(AT205&lt;&gt;"",IF(AT205-1&lt;Max_Date-13,"",AT205-1),"")</f>
        <v>44009</v>
      </c>
      <c r="AY205" s="24">
        <v>10</v>
      </c>
      <c r="AZ205" s="34"/>
      <c r="BA205" s="3">
        <v>1</v>
      </c>
      <c r="BB205" s="23">
        <f>IF(AX205&lt;&gt;"",IF(AX205-1&lt;Max_Date-13,"",AX205-1),"")</f>
        <v>44008</v>
      </c>
      <c r="BC205" s="24">
        <v>10</v>
      </c>
      <c r="BD205" s="34"/>
      <c r="BE205" s="3">
        <v>1</v>
      </c>
      <c r="BF205" s="23">
        <f>IF(BB205&lt;&gt;"",IF(BB205-1&lt;Max_Date-13,"",BB205-1),"")</f>
        <v>44007</v>
      </c>
      <c r="BG205" s="33">
        <v>10</v>
      </c>
      <c r="BH205" s="22"/>
    </row>
    <row r="206" spans="1:60" x14ac:dyDescent="0.25">
      <c r="C206" s="19">
        <f>K206/F206</f>
        <v>1</v>
      </c>
      <c r="D206" s="19">
        <f t="shared" si="21"/>
        <v>1</v>
      </c>
      <c r="E206" s="20">
        <f>SUM(K206,O206,S206,W206,AA206,AE206,AI206,AM206,AQ206,AU206,AY206,BC206,BG206)</f>
        <v>40</v>
      </c>
      <c r="F206" s="20">
        <v>5</v>
      </c>
      <c r="G206" s="20"/>
      <c r="H206" s="22"/>
      <c r="I206" s="3">
        <v>6</v>
      </c>
      <c r="J206" s="23">
        <v>44019</v>
      </c>
      <c r="K206" s="27">
        <v>5</v>
      </c>
      <c r="L206" s="22"/>
      <c r="M206" s="3">
        <v>8</v>
      </c>
      <c r="N206" s="23">
        <f>IF(J206&lt;&gt;"",IF(J206-1&lt;Max_Date-13,"",J206-1),"")</f>
        <v>44018</v>
      </c>
      <c r="O206" s="28">
        <v>5</v>
      </c>
      <c r="P206" s="22"/>
      <c r="Q206" s="3">
        <v>8</v>
      </c>
      <c r="R206" s="23">
        <f>IF(N206&lt;&gt;"",IF(N206-1&lt;Max_Date-13,"",N206-1),"")</f>
        <v>44017</v>
      </c>
      <c r="S206" s="20">
        <v>5</v>
      </c>
      <c r="T206" s="22"/>
      <c r="U206" s="3">
        <v>8</v>
      </c>
      <c r="V206" s="23">
        <f>IF(R206&lt;&gt;"",IF(R206-1&lt;Max_Date-13,"",R206-1),"")</f>
        <v>44016</v>
      </c>
      <c r="W206" s="24">
        <v>5</v>
      </c>
      <c r="X206" s="22"/>
      <c r="Y206" s="3">
        <v>5</v>
      </c>
      <c r="Z206" s="23">
        <f>IF(V206&lt;&gt;"",IF(V206-1&lt;Max_Date-13,"",V206-1),"")</f>
        <v>44015</v>
      </c>
      <c r="AA206" s="29">
        <v>0</v>
      </c>
      <c r="AB206" s="22"/>
      <c r="AC206" s="25">
        <v>5</v>
      </c>
      <c r="AD206" s="23">
        <f>IF(Z206&lt;&gt;"",IF(Z206-1&lt;Max_Date-13,"",Z206-1),"")</f>
        <v>44014</v>
      </c>
      <c r="AE206" s="29">
        <v>0</v>
      </c>
      <c r="AF206" s="22"/>
      <c r="AG206" s="25">
        <v>5</v>
      </c>
      <c r="AH206" s="23">
        <f>IF(AD206&lt;&gt;"",IF(AD206-1&lt;Max_Date-13,"",AD206-1),"")</f>
        <v>44013</v>
      </c>
      <c r="AI206" s="29">
        <v>0</v>
      </c>
      <c r="AJ206" s="34"/>
      <c r="AK206" s="3">
        <v>5</v>
      </c>
      <c r="AL206" s="23">
        <f>IF(AH206&lt;&gt;"",IF(AH206-1&lt;Max_Date-13,"",AH206-1),"")</f>
        <v>44012</v>
      </c>
      <c r="AM206" s="29">
        <v>0</v>
      </c>
      <c r="AN206" s="34"/>
      <c r="AO206" s="3">
        <v>5</v>
      </c>
      <c r="AP206" s="23">
        <f>IF(AL206&lt;&gt;"",IF(AL206-1&lt;Max_Date-13,"",AL206-1),"")</f>
        <v>44011</v>
      </c>
      <c r="AQ206" s="29">
        <v>0</v>
      </c>
      <c r="AR206" s="34"/>
      <c r="AS206" s="3">
        <v>5</v>
      </c>
      <c r="AT206" s="23">
        <f>IF(AP206&lt;&gt;"",IF(AP206-1&lt;Max_Date-13,"",AP206-1),"")</f>
        <v>44010</v>
      </c>
      <c r="AU206" s="24">
        <v>5</v>
      </c>
      <c r="AV206" s="34"/>
      <c r="AW206" s="3">
        <v>3</v>
      </c>
      <c r="AX206" s="23">
        <f>IF(AT206&lt;&gt;"",IF(AT206-1&lt;Max_Date-13,"",AT206-1),"")</f>
        <v>44009</v>
      </c>
      <c r="AY206" s="24">
        <v>5</v>
      </c>
      <c r="AZ206" s="34"/>
      <c r="BA206" s="3">
        <v>1</v>
      </c>
      <c r="BB206" s="23">
        <f>IF(AX206&lt;&gt;"",IF(AX206-1&lt;Max_Date-13,"",AX206-1),"")</f>
        <v>44008</v>
      </c>
      <c r="BC206" s="24">
        <v>5</v>
      </c>
      <c r="BD206" s="34"/>
      <c r="BE206" s="3">
        <v>1</v>
      </c>
      <c r="BF206" s="23">
        <f>IF(BB206&lt;&gt;"",IF(BB206-1&lt;Max_Date-13,"",BB206-1),"")</f>
        <v>44007</v>
      </c>
      <c r="BG206" s="20">
        <v>5</v>
      </c>
      <c r="BH206" s="22"/>
    </row>
    <row r="207" spans="1:60" ht="13.75" thickBot="1" x14ac:dyDescent="0.3">
      <c r="A207" s="37">
        <v>44020</v>
      </c>
      <c r="B207" s="61">
        <v>0.45833333333333331</v>
      </c>
      <c r="C207" s="166">
        <f>K207/F207</f>
        <v>3</v>
      </c>
      <c r="D207" s="19">
        <f t="shared" ref="D207:D226" si="22">C207</f>
        <v>3</v>
      </c>
      <c r="E207" s="20">
        <f>SUM(K207,O207,S207,W207,AA207,AE207,AI207,AM207,AQ207,AU207,AY207,BC207,BG207)</f>
        <v>195</v>
      </c>
      <c r="F207" s="20">
        <v>5</v>
      </c>
      <c r="G207" s="20"/>
      <c r="H207" s="22"/>
      <c r="I207" s="3">
        <v>6</v>
      </c>
      <c r="J207" s="23">
        <v>44019</v>
      </c>
      <c r="K207" s="140">
        <v>15</v>
      </c>
      <c r="L207" s="22"/>
      <c r="M207" s="3">
        <v>8</v>
      </c>
      <c r="N207" s="23">
        <v>44018</v>
      </c>
      <c r="O207" s="28">
        <v>15</v>
      </c>
      <c r="P207" s="22"/>
      <c r="Q207" s="3">
        <v>8</v>
      </c>
      <c r="R207" s="23">
        <v>44017</v>
      </c>
      <c r="S207" s="20">
        <v>15</v>
      </c>
      <c r="T207" s="22"/>
      <c r="U207" s="3">
        <v>8</v>
      </c>
      <c r="V207" s="23">
        <v>44016</v>
      </c>
      <c r="W207" s="150">
        <v>15</v>
      </c>
      <c r="X207" s="22"/>
      <c r="Y207" s="3">
        <v>5</v>
      </c>
      <c r="Z207" s="23">
        <v>44015</v>
      </c>
      <c r="AA207" s="150">
        <v>15</v>
      </c>
      <c r="AB207" s="22"/>
      <c r="AC207" s="131">
        <v>3</v>
      </c>
      <c r="AD207" s="23">
        <v>44014</v>
      </c>
      <c r="AE207" s="150">
        <v>15</v>
      </c>
      <c r="AF207" s="22"/>
      <c r="AG207" s="131">
        <v>1</v>
      </c>
      <c r="AH207" s="23">
        <v>44013</v>
      </c>
      <c r="AI207" s="150">
        <v>15</v>
      </c>
      <c r="AJ207" s="132"/>
      <c r="AK207" s="3">
        <v>1</v>
      </c>
      <c r="AL207" s="23">
        <v>44012</v>
      </c>
      <c r="AM207" s="150">
        <v>15</v>
      </c>
      <c r="AN207" s="132"/>
      <c r="AO207" s="3">
        <v>1</v>
      </c>
      <c r="AP207" s="23">
        <v>44011</v>
      </c>
      <c r="AQ207" s="150">
        <v>15</v>
      </c>
      <c r="AR207" s="132"/>
      <c r="AS207" s="3">
        <v>1</v>
      </c>
      <c r="AT207" s="23">
        <v>44010</v>
      </c>
      <c r="AU207" s="150">
        <v>15</v>
      </c>
      <c r="AV207" s="132"/>
      <c r="AW207" s="3">
        <v>1</v>
      </c>
      <c r="AX207" s="23">
        <v>44009</v>
      </c>
      <c r="AY207" s="150">
        <v>15</v>
      </c>
      <c r="AZ207" s="132"/>
      <c r="BA207" s="3">
        <v>1</v>
      </c>
      <c r="BB207" s="23">
        <v>44008</v>
      </c>
      <c r="BC207" s="150">
        <v>15</v>
      </c>
      <c r="BD207" s="132"/>
      <c r="BE207" s="3">
        <v>1</v>
      </c>
      <c r="BF207" s="23">
        <v>44007</v>
      </c>
      <c r="BG207" s="20">
        <v>15</v>
      </c>
      <c r="BH207" s="22"/>
    </row>
    <row r="208" spans="1:60" s="8" customFormat="1" x14ac:dyDescent="0.25">
      <c r="A208" s="5">
        <v>44021</v>
      </c>
      <c r="B208" s="63">
        <v>0.33333333333333331</v>
      </c>
      <c r="C208" s="6">
        <f>K208/F208</f>
        <v>1</v>
      </c>
      <c r="D208" s="6">
        <f t="shared" si="22"/>
        <v>1</v>
      </c>
      <c r="E208" s="7">
        <f t="shared" ref="E208:E216" si="23">SUM(K208,O208,S208,W208,AA208,AE208,AI208,AM208,AQ208,AU208,AY208,BC208,BG208)</f>
        <v>65</v>
      </c>
      <c r="F208" s="7">
        <v>5</v>
      </c>
      <c r="G208" s="7"/>
      <c r="H208" s="12"/>
      <c r="I208" s="9">
        <v>6</v>
      </c>
      <c r="J208" s="10">
        <v>44020</v>
      </c>
      <c r="K208" s="137">
        <v>5</v>
      </c>
      <c r="L208" s="12"/>
      <c r="M208" s="9">
        <v>8</v>
      </c>
      <c r="N208" s="10">
        <v>44019</v>
      </c>
      <c r="O208" s="7">
        <v>5</v>
      </c>
      <c r="P208" s="12"/>
      <c r="Q208" s="9">
        <v>8</v>
      </c>
      <c r="R208" s="10">
        <v>44018</v>
      </c>
      <c r="S208" s="7">
        <v>5</v>
      </c>
      <c r="T208" s="12"/>
      <c r="U208" s="9">
        <v>8</v>
      </c>
      <c r="V208" s="10">
        <v>44017</v>
      </c>
      <c r="W208" s="7">
        <v>5</v>
      </c>
      <c r="X208" s="12"/>
      <c r="Y208" s="9">
        <v>5</v>
      </c>
      <c r="Z208" s="10">
        <v>44016</v>
      </c>
      <c r="AA208" s="7">
        <v>5</v>
      </c>
      <c r="AB208" s="12"/>
      <c r="AC208" s="138">
        <v>3</v>
      </c>
      <c r="AD208" s="10">
        <v>44015</v>
      </c>
      <c r="AE208" s="7">
        <v>5</v>
      </c>
      <c r="AF208" s="12"/>
      <c r="AG208" s="138">
        <v>1</v>
      </c>
      <c r="AH208" s="10">
        <v>44014</v>
      </c>
      <c r="AI208" s="7">
        <v>5</v>
      </c>
      <c r="AJ208" s="139"/>
      <c r="AK208" s="9">
        <v>1</v>
      </c>
      <c r="AL208" s="10">
        <v>44013</v>
      </c>
      <c r="AM208" s="7">
        <v>5</v>
      </c>
      <c r="AN208" s="139"/>
      <c r="AO208" s="9">
        <v>1</v>
      </c>
      <c r="AP208" s="10">
        <v>44012</v>
      </c>
      <c r="AQ208" s="7">
        <v>5</v>
      </c>
      <c r="AR208" s="139"/>
      <c r="AS208" s="9">
        <v>1</v>
      </c>
      <c r="AT208" s="10">
        <v>44011</v>
      </c>
      <c r="AU208" s="7">
        <v>5</v>
      </c>
      <c r="AV208" s="139"/>
      <c r="AW208" s="9">
        <v>1</v>
      </c>
      <c r="AX208" s="10">
        <v>44010</v>
      </c>
      <c r="AY208" s="7">
        <v>5</v>
      </c>
      <c r="AZ208" s="139"/>
      <c r="BA208" s="9">
        <v>1</v>
      </c>
      <c r="BB208" s="10">
        <v>44009</v>
      </c>
      <c r="BC208" s="7">
        <v>5</v>
      </c>
      <c r="BD208" s="139"/>
      <c r="BE208" s="9">
        <v>1</v>
      </c>
      <c r="BF208" s="10">
        <v>44008</v>
      </c>
      <c r="BG208" s="7">
        <v>5</v>
      </c>
      <c r="BH208" s="12"/>
    </row>
    <row r="209" spans="1:60" customFormat="1" x14ac:dyDescent="0.25">
      <c r="A209" s="30"/>
      <c r="B209" s="62"/>
      <c r="C209" s="19">
        <f t="shared" ref="C209:C216" si="24">K209/F209</f>
        <v>1</v>
      </c>
      <c r="D209" s="19">
        <f t="shared" si="22"/>
        <v>1</v>
      </c>
      <c r="E209" s="33">
        <f t="shared" si="23"/>
        <v>15</v>
      </c>
      <c r="F209" s="33">
        <v>5</v>
      </c>
      <c r="G209" s="33"/>
      <c r="H209" s="22"/>
      <c r="I209" s="3">
        <v>6</v>
      </c>
      <c r="J209" s="42">
        <v>44020</v>
      </c>
      <c r="K209" s="130">
        <v>5</v>
      </c>
      <c r="L209" s="22"/>
      <c r="M209" s="3">
        <v>8</v>
      </c>
      <c r="N209" s="42">
        <v>44019</v>
      </c>
      <c r="O209" s="33">
        <v>5</v>
      </c>
      <c r="P209" s="22"/>
      <c r="Q209" s="3">
        <v>8</v>
      </c>
      <c r="R209" s="42">
        <v>44018</v>
      </c>
      <c r="S209" s="33">
        <v>5</v>
      </c>
      <c r="T209" s="22"/>
      <c r="U209" s="3"/>
      <c r="V209" s="42"/>
      <c r="W209" s="130"/>
      <c r="X209" s="22"/>
      <c r="Y209" s="3"/>
      <c r="Z209" s="42"/>
      <c r="AA209" s="130"/>
      <c r="AB209" s="22"/>
      <c r="AC209" s="3"/>
      <c r="AD209" s="42"/>
      <c r="AE209" s="33"/>
      <c r="AF209" s="22"/>
      <c r="AG209" s="131"/>
      <c r="AH209" s="42"/>
      <c r="AI209" s="130"/>
      <c r="AJ209" s="132"/>
      <c r="AK209" s="3"/>
      <c r="AL209" s="42"/>
      <c r="AM209" s="130"/>
      <c r="AN209" s="132"/>
      <c r="AO209" s="3"/>
      <c r="AP209" s="42"/>
      <c r="AQ209" s="130"/>
      <c r="AR209" s="132"/>
      <c r="AS209" s="3"/>
      <c r="AT209" s="42"/>
      <c r="AU209" s="130"/>
      <c r="AV209" s="132"/>
      <c r="AW209" s="3"/>
      <c r="AX209" s="42"/>
      <c r="AY209" s="130"/>
      <c r="AZ209" s="132"/>
      <c r="BA209" s="3"/>
      <c r="BB209" s="42"/>
      <c r="BC209" s="130"/>
      <c r="BD209" s="132"/>
      <c r="BE209" s="3"/>
      <c r="BF209" s="42"/>
      <c r="BG209" s="130"/>
      <c r="BH209" s="22"/>
    </row>
    <row r="210" spans="1:60" customFormat="1" x14ac:dyDescent="0.25">
      <c r="A210" s="30"/>
      <c r="B210" s="62"/>
      <c r="C210" s="19">
        <f t="shared" si="24"/>
        <v>1</v>
      </c>
      <c r="D210" s="19">
        <f t="shared" si="22"/>
        <v>1</v>
      </c>
      <c r="E210" s="33">
        <f t="shared" si="23"/>
        <v>65</v>
      </c>
      <c r="F210" s="33">
        <v>5</v>
      </c>
      <c r="G210" s="33"/>
      <c r="H210" s="22"/>
      <c r="I210" s="3">
        <v>6</v>
      </c>
      <c r="J210" s="42">
        <v>44019</v>
      </c>
      <c r="K210" s="130">
        <v>5</v>
      </c>
      <c r="L210" s="22"/>
      <c r="M210" s="3">
        <v>8</v>
      </c>
      <c r="N210" s="42">
        <v>44018</v>
      </c>
      <c r="O210" s="33">
        <v>5</v>
      </c>
      <c r="P210" s="22"/>
      <c r="Q210" s="3">
        <v>8</v>
      </c>
      <c r="R210" s="42">
        <v>44017</v>
      </c>
      <c r="S210" s="33">
        <v>5</v>
      </c>
      <c r="T210" s="22"/>
      <c r="U210" s="3">
        <v>8</v>
      </c>
      <c r="V210" s="42">
        <v>44016</v>
      </c>
      <c r="W210" s="130">
        <v>5</v>
      </c>
      <c r="X210" s="22"/>
      <c r="Y210" s="3">
        <v>5</v>
      </c>
      <c r="Z210" s="42">
        <v>44015</v>
      </c>
      <c r="AA210" s="130">
        <v>5</v>
      </c>
      <c r="AB210" s="22"/>
      <c r="AC210" s="3">
        <v>3</v>
      </c>
      <c r="AD210" s="42">
        <v>44014</v>
      </c>
      <c r="AE210" s="33">
        <v>5</v>
      </c>
      <c r="AF210" s="22"/>
      <c r="AG210" s="131">
        <v>1</v>
      </c>
      <c r="AH210" s="42">
        <v>44013</v>
      </c>
      <c r="AI210" s="130">
        <v>5</v>
      </c>
      <c r="AJ210" s="132"/>
      <c r="AK210" s="3">
        <v>1</v>
      </c>
      <c r="AL210" s="42">
        <v>44012</v>
      </c>
      <c r="AM210" s="130">
        <v>5</v>
      </c>
      <c r="AN210" s="132"/>
      <c r="AO210" s="3">
        <v>1</v>
      </c>
      <c r="AP210" s="42">
        <v>44011</v>
      </c>
      <c r="AQ210" s="130">
        <v>5</v>
      </c>
      <c r="AR210" s="132"/>
      <c r="AS210" s="3">
        <v>1</v>
      </c>
      <c r="AT210" s="42">
        <v>44010</v>
      </c>
      <c r="AU210" s="130">
        <v>5</v>
      </c>
      <c r="AV210" s="132"/>
      <c r="AW210" s="3">
        <v>1</v>
      </c>
      <c r="AX210" s="42">
        <v>44009</v>
      </c>
      <c r="AY210" s="130">
        <v>5</v>
      </c>
      <c r="AZ210" s="132"/>
      <c r="BA210" s="3">
        <v>1</v>
      </c>
      <c r="BB210" s="42">
        <v>44008</v>
      </c>
      <c r="BC210" s="130">
        <v>5</v>
      </c>
      <c r="BD210" s="132"/>
      <c r="BE210" s="3">
        <v>1</v>
      </c>
      <c r="BF210" s="42">
        <v>44007</v>
      </c>
      <c r="BG210" s="33">
        <v>5</v>
      </c>
      <c r="BH210" s="22"/>
    </row>
    <row r="211" spans="1:60" customFormat="1" x14ac:dyDescent="0.25">
      <c r="A211" s="30"/>
      <c r="B211" s="62"/>
      <c r="C211" s="19">
        <f t="shared" si="24"/>
        <v>1</v>
      </c>
      <c r="D211" s="19">
        <f t="shared" si="22"/>
        <v>1</v>
      </c>
      <c r="E211" s="33">
        <f t="shared" si="23"/>
        <v>30</v>
      </c>
      <c r="F211" s="33">
        <v>5</v>
      </c>
      <c r="G211" s="33"/>
      <c r="H211" s="22"/>
      <c r="I211" s="3">
        <v>6</v>
      </c>
      <c r="J211" s="42">
        <v>44019</v>
      </c>
      <c r="K211" s="130">
        <v>5</v>
      </c>
      <c r="L211" s="22"/>
      <c r="M211" s="3">
        <v>8</v>
      </c>
      <c r="N211" s="42">
        <v>44018</v>
      </c>
      <c r="O211" s="133">
        <v>0</v>
      </c>
      <c r="P211" s="22"/>
      <c r="Q211" s="3">
        <v>8</v>
      </c>
      <c r="R211" s="42">
        <v>44017</v>
      </c>
      <c r="S211" s="133">
        <v>0</v>
      </c>
      <c r="T211" s="22"/>
      <c r="U211" s="3">
        <v>8</v>
      </c>
      <c r="V211" s="42">
        <v>44016</v>
      </c>
      <c r="W211" s="134">
        <v>0</v>
      </c>
      <c r="X211" s="22"/>
      <c r="Y211" s="3">
        <v>8</v>
      </c>
      <c r="Z211" s="42">
        <v>44015</v>
      </c>
      <c r="AA211" s="130">
        <v>5</v>
      </c>
      <c r="AB211" s="22"/>
      <c r="AC211" s="3">
        <v>8</v>
      </c>
      <c r="AD211" s="42">
        <v>44014</v>
      </c>
      <c r="AE211" s="33">
        <v>5</v>
      </c>
      <c r="AF211" s="22"/>
      <c r="AG211" s="131">
        <v>8</v>
      </c>
      <c r="AH211" s="42">
        <v>44013</v>
      </c>
      <c r="AI211" s="130">
        <v>5</v>
      </c>
      <c r="AJ211" s="132"/>
      <c r="AK211" s="3">
        <v>5</v>
      </c>
      <c r="AL211" s="42">
        <v>44012</v>
      </c>
      <c r="AM211" s="134">
        <v>0</v>
      </c>
      <c r="AN211" s="132"/>
      <c r="AO211" s="3">
        <v>5</v>
      </c>
      <c r="AP211" s="42">
        <v>44011</v>
      </c>
      <c r="AQ211" s="130">
        <v>5</v>
      </c>
      <c r="AR211" s="132"/>
      <c r="AS211" s="3">
        <v>3</v>
      </c>
      <c r="AT211" s="42">
        <v>44010</v>
      </c>
      <c r="AU211" s="134">
        <v>0</v>
      </c>
      <c r="AV211" s="132"/>
      <c r="AW211" s="3">
        <v>3</v>
      </c>
      <c r="AX211" s="42">
        <v>44009</v>
      </c>
      <c r="AY211" s="130">
        <v>5</v>
      </c>
      <c r="AZ211" s="132"/>
      <c r="BA211" s="3"/>
      <c r="BB211" s="42"/>
      <c r="BC211" s="130"/>
      <c r="BD211" s="22"/>
      <c r="BE211" s="3"/>
      <c r="BF211" s="42"/>
      <c r="BG211" s="33"/>
      <c r="BH211" s="22"/>
    </row>
    <row r="212" spans="1:60" x14ac:dyDescent="0.25">
      <c r="B212" s="2"/>
      <c r="C212" s="19">
        <f t="shared" si="24"/>
        <v>1</v>
      </c>
      <c r="D212" s="19">
        <f t="shared" si="22"/>
        <v>1</v>
      </c>
      <c r="E212" s="20">
        <f t="shared" si="23"/>
        <v>5</v>
      </c>
      <c r="F212" s="20">
        <v>5</v>
      </c>
      <c r="G212" s="20"/>
      <c r="H212" s="22"/>
      <c r="I212" s="3">
        <v>6</v>
      </c>
      <c r="J212" s="23">
        <v>44015</v>
      </c>
      <c r="K212" s="140">
        <v>5</v>
      </c>
      <c r="L212" s="22"/>
      <c r="M212" s="3"/>
      <c r="N212" s="23"/>
      <c r="O212" s="20"/>
      <c r="P212" s="22"/>
      <c r="Q212" s="3"/>
      <c r="R212" s="23"/>
      <c r="S212" s="20"/>
      <c r="T212" s="22"/>
      <c r="U212" s="3"/>
      <c r="V212" s="23"/>
      <c r="W212" s="140"/>
      <c r="X212" s="22"/>
      <c r="Y212" s="3"/>
      <c r="Z212" s="23"/>
      <c r="AA212" s="140"/>
      <c r="AB212" s="22"/>
      <c r="AC212" s="3"/>
      <c r="AD212" s="23"/>
      <c r="AE212" s="20"/>
      <c r="AF212" s="22"/>
      <c r="AG212" s="131"/>
      <c r="AH212" s="23"/>
      <c r="AI212" s="140"/>
      <c r="AJ212" s="22"/>
      <c r="AK212" s="3"/>
      <c r="AL212" s="23"/>
      <c r="AM212" s="140"/>
      <c r="AN212" s="22"/>
      <c r="AO212" s="3"/>
      <c r="AP212" s="23"/>
      <c r="AQ212" s="140"/>
      <c r="AR212" s="22"/>
      <c r="AS212" s="3"/>
      <c r="AT212" s="23"/>
      <c r="AU212" s="140"/>
      <c r="AV212" s="22"/>
      <c r="AW212" s="3"/>
      <c r="AX212" s="23"/>
      <c r="AY212" s="140"/>
      <c r="AZ212" s="22"/>
      <c r="BA212" s="3"/>
      <c r="BB212" s="23"/>
      <c r="BC212" s="140"/>
      <c r="BD212" s="22"/>
      <c r="BE212" s="3"/>
      <c r="BF212" s="23"/>
      <c r="BG212" s="20"/>
      <c r="BH212" s="22"/>
    </row>
    <row r="213" spans="1:60" x14ac:dyDescent="0.25">
      <c r="A213" s="37">
        <v>44021</v>
      </c>
      <c r="B213" s="61">
        <v>0.5</v>
      </c>
      <c r="C213" s="144">
        <f t="shared" si="24"/>
        <v>3</v>
      </c>
      <c r="D213" s="145">
        <f t="shared" si="22"/>
        <v>3</v>
      </c>
      <c r="E213" s="20">
        <f t="shared" si="23"/>
        <v>195</v>
      </c>
      <c r="F213" s="20">
        <v>5</v>
      </c>
      <c r="G213" s="20"/>
      <c r="H213" s="22"/>
      <c r="I213" s="3">
        <v>6</v>
      </c>
      <c r="J213" s="23">
        <v>44020</v>
      </c>
      <c r="K213" s="140">
        <v>15</v>
      </c>
      <c r="L213" s="22"/>
      <c r="M213" s="3">
        <v>8</v>
      </c>
      <c r="N213" s="23">
        <v>44019</v>
      </c>
      <c r="O213" s="20">
        <v>15</v>
      </c>
      <c r="P213" s="22"/>
      <c r="Q213" s="3">
        <v>8</v>
      </c>
      <c r="R213" s="23">
        <v>44018</v>
      </c>
      <c r="S213" s="20">
        <v>15</v>
      </c>
      <c r="T213" s="22"/>
      <c r="U213" s="3">
        <v>8</v>
      </c>
      <c r="V213" s="23">
        <v>44017</v>
      </c>
      <c r="W213" s="20">
        <v>15</v>
      </c>
      <c r="X213" s="22"/>
      <c r="Y213" s="3">
        <v>5</v>
      </c>
      <c r="Z213" s="23">
        <v>44016</v>
      </c>
      <c r="AA213" s="20">
        <v>15</v>
      </c>
      <c r="AB213" s="22"/>
      <c r="AC213" s="131">
        <v>3</v>
      </c>
      <c r="AD213" s="23">
        <v>44015</v>
      </c>
      <c r="AE213" s="20">
        <v>15</v>
      </c>
      <c r="AF213" s="22"/>
      <c r="AG213" s="131">
        <v>1</v>
      </c>
      <c r="AH213" s="23">
        <v>44014</v>
      </c>
      <c r="AI213" s="20">
        <v>15</v>
      </c>
      <c r="AJ213" s="132"/>
      <c r="AK213" s="3">
        <v>1</v>
      </c>
      <c r="AL213" s="23">
        <v>44013</v>
      </c>
      <c r="AM213" s="20">
        <v>15</v>
      </c>
      <c r="AN213" s="132"/>
      <c r="AO213" s="3">
        <v>1</v>
      </c>
      <c r="AP213" s="23">
        <v>44012</v>
      </c>
      <c r="AQ213" s="20">
        <v>15</v>
      </c>
      <c r="AR213" s="132"/>
      <c r="AS213" s="3">
        <v>1</v>
      </c>
      <c r="AT213" s="23">
        <v>44011</v>
      </c>
      <c r="AU213" s="20">
        <v>15</v>
      </c>
      <c r="AV213" s="132"/>
      <c r="AW213" s="3">
        <v>1</v>
      </c>
      <c r="AX213" s="23">
        <v>44010</v>
      </c>
      <c r="AY213" s="20">
        <v>15</v>
      </c>
      <c r="AZ213" s="132"/>
      <c r="BA213" s="3">
        <v>1</v>
      </c>
      <c r="BB213" s="23">
        <v>44009</v>
      </c>
      <c r="BC213" s="20">
        <v>15</v>
      </c>
      <c r="BD213" s="132"/>
      <c r="BE213" s="3">
        <v>1</v>
      </c>
      <c r="BF213" s="23">
        <v>44008</v>
      </c>
      <c r="BG213" s="20">
        <v>15</v>
      </c>
      <c r="BH213" s="22"/>
    </row>
    <row r="214" spans="1:60" x14ac:dyDescent="0.25">
      <c r="A214" s="37"/>
      <c r="B214" s="61"/>
      <c r="C214" s="144">
        <f t="shared" si="24"/>
        <v>1</v>
      </c>
      <c r="D214" s="145">
        <f t="shared" si="22"/>
        <v>1</v>
      </c>
      <c r="E214" s="20">
        <f t="shared" si="23"/>
        <v>60</v>
      </c>
      <c r="F214" s="20">
        <v>5</v>
      </c>
      <c r="G214" s="20"/>
      <c r="H214" s="22"/>
      <c r="I214" s="3">
        <v>6</v>
      </c>
      <c r="J214" s="23">
        <v>44020</v>
      </c>
      <c r="K214" s="140">
        <v>5</v>
      </c>
      <c r="L214" s="22"/>
      <c r="M214" s="3">
        <v>8</v>
      </c>
      <c r="N214" s="23">
        <v>44019</v>
      </c>
      <c r="O214" s="20">
        <v>5</v>
      </c>
      <c r="P214" s="22"/>
      <c r="Q214" s="3">
        <v>8</v>
      </c>
      <c r="R214" s="23">
        <v>44018</v>
      </c>
      <c r="S214" s="20">
        <v>5</v>
      </c>
      <c r="T214" s="22"/>
      <c r="U214" s="3">
        <v>8</v>
      </c>
      <c r="V214" s="23">
        <v>44017</v>
      </c>
      <c r="W214" s="140">
        <v>5</v>
      </c>
      <c r="X214" s="22"/>
      <c r="Y214" s="3">
        <v>5</v>
      </c>
      <c r="Z214" s="23">
        <v>44016</v>
      </c>
      <c r="AA214" s="140">
        <v>5</v>
      </c>
      <c r="AB214" s="22"/>
      <c r="AC214" s="3">
        <v>3</v>
      </c>
      <c r="AD214" s="23">
        <v>44015</v>
      </c>
      <c r="AE214" s="20">
        <v>5</v>
      </c>
      <c r="AF214" s="22"/>
      <c r="AG214" s="131">
        <v>1</v>
      </c>
      <c r="AH214" s="23">
        <v>44014</v>
      </c>
      <c r="AI214" s="140">
        <v>5</v>
      </c>
      <c r="AJ214" s="132"/>
      <c r="AK214" s="3">
        <v>1</v>
      </c>
      <c r="AL214" s="23">
        <v>44013</v>
      </c>
      <c r="AM214" s="140">
        <v>5</v>
      </c>
      <c r="AN214" s="132"/>
      <c r="AO214" s="3">
        <v>1</v>
      </c>
      <c r="AP214" s="23">
        <v>44012</v>
      </c>
      <c r="AQ214" s="140">
        <v>5</v>
      </c>
      <c r="AR214" s="132"/>
      <c r="AS214" s="3">
        <v>1</v>
      </c>
      <c r="AT214" s="23">
        <v>44011</v>
      </c>
      <c r="AU214" s="140">
        <v>5</v>
      </c>
      <c r="AV214" s="132"/>
      <c r="AW214" s="3">
        <v>1</v>
      </c>
      <c r="AX214" s="23">
        <v>44010</v>
      </c>
      <c r="AY214" s="140">
        <v>5</v>
      </c>
      <c r="AZ214" s="132"/>
      <c r="BA214" s="3">
        <v>1</v>
      </c>
      <c r="BB214" s="23">
        <v>44009</v>
      </c>
      <c r="BC214" s="143">
        <v>0</v>
      </c>
      <c r="BD214" s="132"/>
      <c r="BE214" s="3">
        <v>1</v>
      </c>
      <c r="BF214" s="23">
        <v>44008</v>
      </c>
      <c r="BG214" s="140">
        <v>5</v>
      </c>
      <c r="BH214" s="22"/>
    </row>
    <row r="215" spans="1:60" x14ac:dyDescent="0.25">
      <c r="A215" s="37"/>
      <c r="B215" s="61"/>
      <c r="C215" s="144">
        <f t="shared" si="24"/>
        <v>1</v>
      </c>
      <c r="D215" s="145">
        <f t="shared" si="22"/>
        <v>1</v>
      </c>
      <c r="E215" s="20">
        <f t="shared" si="23"/>
        <v>5</v>
      </c>
      <c r="F215" s="20">
        <v>5</v>
      </c>
      <c r="G215" s="20"/>
      <c r="H215" s="22"/>
      <c r="I215" s="3">
        <v>6</v>
      </c>
      <c r="J215" s="23">
        <v>44020</v>
      </c>
      <c r="K215" s="140">
        <v>5</v>
      </c>
      <c r="L215" s="22"/>
      <c r="M215" s="3"/>
      <c r="N215" s="23"/>
      <c r="O215" s="20"/>
      <c r="P215" s="22"/>
      <c r="Q215" s="3"/>
      <c r="R215" s="23"/>
      <c r="S215" s="20"/>
      <c r="T215" s="22"/>
      <c r="U215" s="3"/>
      <c r="V215" s="23"/>
      <c r="W215" s="140"/>
      <c r="X215" s="22"/>
      <c r="Y215" s="3"/>
      <c r="Z215" s="23"/>
      <c r="AA215" s="140"/>
      <c r="AB215" s="22"/>
      <c r="AC215" s="3"/>
      <c r="AD215" s="23"/>
      <c r="AE215" s="20"/>
      <c r="AF215" s="22"/>
      <c r="AG215" s="131"/>
      <c r="AH215" s="23"/>
      <c r="AI215" s="140"/>
      <c r="AJ215" s="132"/>
      <c r="AK215" s="3"/>
      <c r="AL215" s="23"/>
      <c r="AM215" s="140"/>
      <c r="AN215" s="132"/>
      <c r="AO215" s="3"/>
      <c r="AP215" s="23"/>
      <c r="AQ215" s="140"/>
      <c r="AR215" s="132"/>
      <c r="AS215" s="3"/>
      <c r="AT215" s="23"/>
      <c r="AU215" s="140"/>
      <c r="AV215" s="132"/>
      <c r="AW215" s="3"/>
      <c r="AX215" s="23"/>
      <c r="AY215" s="140"/>
      <c r="AZ215" s="132"/>
      <c r="BA215" s="3"/>
      <c r="BB215" s="23"/>
      <c r="BC215" s="140"/>
      <c r="BD215" s="132"/>
      <c r="BE215" s="3"/>
      <c r="BF215" s="23"/>
      <c r="BG215" s="20"/>
      <c r="BH215" s="22"/>
    </row>
    <row r="216" spans="1:60" x14ac:dyDescent="0.25">
      <c r="B216" s="2"/>
      <c r="C216" s="144">
        <f t="shared" si="24"/>
        <v>1</v>
      </c>
      <c r="D216" s="145">
        <f t="shared" si="22"/>
        <v>1</v>
      </c>
      <c r="E216" s="20">
        <f t="shared" si="23"/>
        <v>20</v>
      </c>
      <c r="F216" s="20">
        <v>5</v>
      </c>
      <c r="G216" s="20"/>
      <c r="H216" s="22"/>
      <c r="I216" s="3">
        <v>6</v>
      </c>
      <c r="J216" s="23">
        <v>44011</v>
      </c>
      <c r="K216" s="140">
        <v>5</v>
      </c>
      <c r="L216" s="22"/>
      <c r="M216" s="3">
        <v>8</v>
      </c>
      <c r="N216" s="23">
        <v>44010</v>
      </c>
      <c r="O216" s="20">
        <v>5</v>
      </c>
      <c r="P216" s="22"/>
      <c r="Q216" s="3">
        <v>8</v>
      </c>
      <c r="R216" s="23">
        <v>44009</v>
      </c>
      <c r="S216" s="20">
        <v>5</v>
      </c>
      <c r="T216" s="22"/>
      <c r="U216" s="3">
        <v>8</v>
      </c>
      <c r="V216" s="23">
        <v>44008</v>
      </c>
      <c r="W216" s="140">
        <v>5</v>
      </c>
      <c r="X216" s="22"/>
      <c r="Y216" s="3"/>
      <c r="Z216" s="23"/>
      <c r="AA216" s="140"/>
      <c r="AB216" s="22"/>
      <c r="AC216" s="3"/>
      <c r="AD216" s="23"/>
      <c r="AE216" s="20"/>
      <c r="AF216" s="22"/>
      <c r="AG216" s="131"/>
      <c r="AH216" s="23"/>
      <c r="AI216" s="140"/>
      <c r="AJ216" s="22"/>
      <c r="AK216" s="3"/>
      <c r="AL216" s="23"/>
      <c r="AM216" s="140"/>
      <c r="AN216" s="22"/>
      <c r="AO216" s="3"/>
      <c r="AP216" s="23"/>
      <c r="AQ216" s="140"/>
      <c r="AR216" s="22"/>
      <c r="AS216" s="3"/>
      <c r="AT216" s="23"/>
      <c r="AU216" s="140"/>
      <c r="AV216" s="22"/>
      <c r="AW216" s="3"/>
      <c r="AX216" s="23"/>
      <c r="AY216" s="140"/>
      <c r="AZ216" s="22"/>
      <c r="BA216" s="3"/>
      <c r="BB216" s="23"/>
      <c r="BC216" s="140"/>
      <c r="BD216" s="22"/>
      <c r="BE216" s="3"/>
      <c r="BF216" s="23"/>
      <c r="BG216" s="20"/>
      <c r="BH216" s="22"/>
    </row>
    <row r="217" spans="1:60" x14ac:dyDescent="0.25">
      <c r="A217" s="37">
        <v>44021</v>
      </c>
      <c r="B217" s="61">
        <v>0.66666666666666663</v>
      </c>
      <c r="C217" s="144">
        <f t="shared" ref="C217:C222" si="25">K217/F217</f>
        <v>1</v>
      </c>
      <c r="D217" s="145">
        <f t="shared" si="22"/>
        <v>1</v>
      </c>
      <c r="E217" s="20">
        <f t="shared" ref="E217:E222" si="26">SUM(K217,O217,S217,W217,AA217,AE217,AI217,AM217,AQ217,AU217,AY217,BC217,BG217)</f>
        <v>65</v>
      </c>
      <c r="F217" s="20">
        <v>5</v>
      </c>
      <c r="G217" s="20"/>
      <c r="H217" s="22"/>
      <c r="I217" s="3">
        <v>6</v>
      </c>
      <c r="J217" s="23">
        <v>44020</v>
      </c>
      <c r="K217" s="140">
        <v>5</v>
      </c>
      <c r="L217" s="22"/>
      <c r="M217" s="3">
        <v>8</v>
      </c>
      <c r="N217" s="23">
        <v>44019</v>
      </c>
      <c r="O217" s="20">
        <v>5</v>
      </c>
      <c r="P217" s="22"/>
      <c r="Q217" s="3">
        <v>8</v>
      </c>
      <c r="R217" s="23">
        <v>44018</v>
      </c>
      <c r="S217" s="20">
        <v>5</v>
      </c>
      <c r="T217" s="22"/>
      <c r="U217" s="3">
        <v>8</v>
      </c>
      <c r="V217" s="23">
        <v>44017</v>
      </c>
      <c r="W217" s="20">
        <v>5</v>
      </c>
      <c r="X217" s="22"/>
      <c r="Y217" s="3">
        <v>5</v>
      </c>
      <c r="Z217" s="23">
        <v>44016</v>
      </c>
      <c r="AA217" s="20">
        <v>5</v>
      </c>
      <c r="AB217" s="22"/>
      <c r="AC217" s="131">
        <v>3</v>
      </c>
      <c r="AD217" s="23">
        <v>44015</v>
      </c>
      <c r="AE217" s="20">
        <v>5</v>
      </c>
      <c r="AF217" s="22"/>
      <c r="AG217" s="131">
        <v>1</v>
      </c>
      <c r="AH217" s="23">
        <v>44014</v>
      </c>
      <c r="AI217" s="20">
        <v>5</v>
      </c>
      <c r="AJ217" s="132"/>
      <c r="AK217" s="3">
        <v>1</v>
      </c>
      <c r="AL217" s="23">
        <v>44013</v>
      </c>
      <c r="AM217" s="20">
        <v>5</v>
      </c>
      <c r="AN217" s="132"/>
      <c r="AO217" s="3">
        <v>1</v>
      </c>
      <c r="AP217" s="23">
        <v>44012</v>
      </c>
      <c r="AQ217" s="20">
        <v>5</v>
      </c>
      <c r="AR217" s="132"/>
      <c r="AS217" s="3">
        <v>1</v>
      </c>
      <c r="AT217" s="23">
        <v>44011</v>
      </c>
      <c r="AU217" s="20">
        <v>5</v>
      </c>
      <c r="AV217" s="132"/>
      <c r="AW217" s="3">
        <v>1</v>
      </c>
      <c r="AX217" s="23">
        <v>44010</v>
      </c>
      <c r="AY217" s="20">
        <v>5</v>
      </c>
      <c r="AZ217" s="132"/>
      <c r="BA217" s="3">
        <v>1</v>
      </c>
      <c r="BB217" s="23">
        <v>44009</v>
      </c>
      <c r="BC217" s="20">
        <v>5</v>
      </c>
      <c r="BD217" s="132"/>
      <c r="BE217" s="3">
        <v>1</v>
      </c>
      <c r="BF217" s="23">
        <v>44008</v>
      </c>
      <c r="BG217" s="20">
        <v>5</v>
      </c>
      <c r="BH217" s="22"/>
    </row>
    <row r="218" spans="1:60" customFormat="1" x14ac:dyDescent="0.25">
      <c r="A218" s="30"/>
      <c r="B218" s="62"/>
      <c r="C218" s="128">
        <f t="shared" si="25"/>
        <v>1</v>
      </c>
      <c r="D218" s="129">
        <f t="shared" si="22"/>
        <v>1</v>
      </c>
      <c r="E218" s="33">
        <f t="shared" si="26"/>
        <v>45</v>
      </c>
      <c r="F218" s="33">
        <v>5</v>
      </c>
      <c r="G218" s="33"/>
      <c r="H218" s="22"/>
      <c r="I218" s="3">
        <v>6</v>
      </c>
      <c r="J218" s="42">
        <v>44020</v>
      </c>
      <c r="K218" s="130">
        <v>5</v>
      </c>
      <c r="L218" s="22"/>
      <c r="M218" s="3">
        <v>8</v>
      </c>
      <c r="N218" s="42">
        <v>44019</v>
      </c>
      <c r="O218" s="33">
        <v>5</v>
      </c>
      <c r="P218" s="22"/>
      <c r="Q218" s="3">
        <v>8</v>
      </c>
      <c r="R218" s="42">
        <v>44018</v>
      </c>
      <c r="S218" s="33">
        <v>5</v>
      </c>
      <c r="T218" s="22"/>
      <c r="U218" s="3">
        <v>8</v>
      </c>
      <c r="V218" s="42">
        <v>44017</v>
      </c>
      <c r="W218" s="130">
        <v>5</v>
      </c>
      <c r="X218" s="22"/>
      <c r="Y218" s="3">
        <v>5</v>
      </c>
      <c r="Z218" s="42">
        <v>44016</v>
      </c>
      <c r="AA218" s="134">
        <v>0</v>
      </c>
      <c r="AB218" s="22"/>
      <c r="AC218" s="3">
        <v>5</v>
      </c>
      <c r="AD218" s="42">
        <v>44015</v>
      </c>
      <c r="AE218" s="133">
        <v>0</v>
      </c>
      <c r="AF218" s="22"/>
      <c r="AG218" s="131">
        <v>5</v>
      </c>
      <c r="AH218" s="42">
        <v>44014</v>
      </c>
      <c r="AI218" s="134">
        <v>0</v>
      </c>
      <c r="AJ218" s="132"/>
      <c r="AK218" s="3">
        <v>5</v>
      </c>
      <c r="AL218" s="42">
        <v>44013</v>
      </c>
      <c r="AM218" s="130">
        <v>5</v>
      </c>
      <c r="AN218" s="132"/>
      <c r="AO218" s="3">
        <v>3</v>
      </c>
      <c r="AP218" s="42">
        <v>44012</v>
      </c>
      <c r="AQ218" s="130">
        <v>5</v>
      </c>
      <c r="AR218" s="132"/>
      <c r="AS218" s="3">
        <v>1</v>
      </c>
      <c r="AT218" s="42">
        <v>44011</v>
      </c>
      <c r="AU218" s="134">
        <v>0</v>
      </c>
      <c r="AV218" s="132"/>
      <c r="AW218" s="3">
        <v>1</v>
      </c>
      <c r="AX218" s="42">
        <v>44010</v>
      </c>
      <c r="AY218" s="130">
        <v>5</v>
      </c>
      <c r="AZ218" s="132"/>
      <c r="BA218" s="3">
        <v>1</v>
      </c>
      <c r="BB218" s="42">
        <v>44009</v>
      </c>
      <c r="BC218" s="130">
        <v>5</v>
      </c>
      <c r="BD218" s="132"/>
      <c r="BE218" s="3">
        <v>1</v>
      </c>
      <c r="BF218" s="42">
        <v>44008</v>
      </c>
      <c r="BG218" s="130">
        <v>5</v>
      </c>
      <c r="BH218" s="22"/>
    </row>
    <row r="219" spans="1:60" customFormat="1" x14ac:dyDescent="0.25">
      <c r="A219" s="30"/>
      <c r="B219" s="62"/>
      <c r="C219" s="128">
        <f t="shared" si="25"/>
        <v>1</v>
      </c>
      <c r="D219" s="129">
        <f t="shared" si="22"/>
        <v>1</v>
      </c>
      <c r="E219" s="33">
        <f t="shared" si="26"/>
        <v>30</v>
      </c>
      <c r="F219" s="33">
        <v>5</v>
      </c>
      <c r="G219" s="33"/>
      <c r="H219" s="22"/>
      <c r="I219" s="3">
        <v>6</v>
      </c>
      <c r="J219" s="42">
        <v>44020</v>
      </c>
      <c r="K219" s="130">
        <v>5</v>
      </c>
      <c r="L219" s="22"/>
      <c r="M219" s="3">
        <v>8</v>
      </c>
      <c r="N219" s="42">
        <v>44019</v>
      </c>
      <c r="O219" s="33">
        <v>5</v>
      </c>
      <c r="P219" s="22"/>
      <c r="Q219" s="3">
        <v>8</v>
      </c>
      <c r="R219" s="42">
        <v>44018</v>
      </c>
      <c r="S219" s="33">
        <v>5</v>
      </c>
      <c r="T219" s="22"/>
      <c r="U219" s="3">
        <v>8</v>
      </c>
      <c r="V219" s="42">
        <v>44017</v>
      </c>
      <c r="W219" s="134">
        <v>0</v>
      </c>
      <c r="X219" s="22"/>
      <c r="Y219" s="3">
        <v>8</v>
      </c>
      <c r="Z219" s="42">
        <v>44016</v>
      </c>
      <c r="AA219" s="134">
        <v>0</v>
      </c>
      <c r="AB219" s="22"/>
      <c r="AC219" s="3">
        <v>8</v>
      </c>
      <c r="AD219" s="42">
        <v>44015</v>
      </c>
      <c r="AE219" s="33">
        <v>5</v>
      </c>
      <c r="AF219" s="22"/>
      <c r="AG219" s="131">
        <v>5</v>
      </c>
      <c r="AH219" s="42">
        <v>44014</v>
      </c>
      <c r="AI219" s="134">
        <v>0</v>
      </c>
      <c r="AJ219" s="132"/>
      <c r="AK219" s="3">
        <v>5</v>
      </c>
      <c r="AL219" s="42">
        <v>44013</v>
      </c>
      <c r="AM219" s="134">
        <v>0</v>
      </c>
      <c r="AN219" s="132"/>
      <c r="AO219" s="3">
        <v>5</v>
      </c>
      <c r="AP219" s="42">
        <v>44012</v>
      </c>
      <c r="AQ219" s="130">
        <v>5</v>
      </c>
      <c r="AR219" s="132"/>
      <c r="AS219" s="3">
        <v>3</v>
      </c>
      <c r="AT219" s="42">
        <v>44011</v>
      </c>
      <c r="AU219" s="130">
        <v>5</v>
      </c>
      <c r="AV219" s="132"/>
      <c r="AW219" s="3"/>
      <c r="AX219" s="42"/>
      <c r="AY219" s="130"/>
      <c r="AZ219" s="132"/>
      <c r="BA219" s="3"/>
      <c r="BB219" s="42"/>
      <c r="BC219" s="130"/>
      <c r="BD219" s="132"/>
      <c r="BE219" s="3"/>
      <c r="BF219" s="42"/>
      <c r="BG219" s="33"/>
      <c r="BH219" s="22"/>
    </row>
    <row r="220" spans="1:60" customFormat="1" ht="13.75" thickBot="1" x14ac:dyDescent="0.3">
      <c r="A220" s="30"/>
      <c r="B220" s="62"/>
      <c r="C220" s="128">
        <f t="shared" si="25"/>
        <v>1</v>
      </c>
      <c r="D220" s="129">
        <f t="shared" si="22"/>
        <v>1</v>
      </c>
      <c r="E220" s="33">
        <f t="shared" si="26"/>
        <v>20</v>
      </c>
      <c r="F220" s="33">
        <v>5</v>
      </c>
      <c r="G220" s="33"/>
      <c r="H220" s="22"/>
      <c r="I220" s="3">
        <v>6</v>
      </c>
      <c r="J220" s="42">
        <v>44020</v>
      </c>
      <c r="K220" s="130">
        <v>5</v>
      </c>
      <c r="L220" s="22"/>
      <c r="M220" s="3">
        <v>8</v>
      </c>
      <c r="N220" s="42">
        <v>44019</v>
      </c>
      <c r="O220" s="33">
        <v>5</v>
      </c>
      <c r="P220" s="22"/>
      <c r="Q220" s="3">
        <v>8</v>
      </c>
      <c r="R220" s="42">
        <v>44018</v>
      </c>
      <c r="S220" s="133">
        <v>0</v>
      </c>
      <c r="T220" s="22"/>
      <c r="U220" s="3">
        <v>8</v>
      </c>
      <c r="V220" s="42">
        <v>44017</v>
      </c>
      <c r="W220" s="134">
        <v>0</v>
      </c>
      <c r="X220" s="22"/>
      <c r="Y220" s="3">
        <v>8</v>
      </c>
      <c r="Z220" s="42">
        <v>44016</v>
      </c>
      <c r="AA220" s="134">
        <v>0</v>
      </c>
      <c r="AB220" s="22"/>
      <c r="AC220" s="3">
        <v>8</v>
      </c>
      <c r="AD220" s="42">
        <v>44015</v>
      </c>
      <c r="AE220" s="133">
        <v>0</v>
      </c>
      <c r="AF220" s="22"/>
      <c r="AG220" s="131">
        <v>8</v>
      </c>
      <c r="AH220" s="42">
        <v>44014</v>
      </c>
      <c r="AI220" s="130">
        <v>5</v>
      </c>
      <c r="AJ220" s="132"/>
      <c r="AK220" s="3">
        <v>8</v>
      </c>
      <c r="AL220" s="42">
        <v>44013</v>
      </c>
      <c r="AM220" s="130">
        <v>5</v>
      </c>
      <c r="AN220" s="132"/>
      <c r="AO220" s="3"/>
      <c r="AP220" s="42"/>
      <c r="AQ220" s="130"/>
      <c r="AR220" s="132"/>
      <c r="AS220" s="3"/>
      <c r="AT220" s="42"/>
      <c r="AU220" s="130"/>
      <c r="AV220" s="132"/>
      <c r="AW220" s="3"/>
      <c r="AX220" s="42"/>
      <c r="AY220" s="130"/>
      <c r="AZ220" s="132"/>
      <c r="BA220" s="3"/>
      <c r="BB220" s="42"/>
      <c r="BC220" s="130"/>
      <c r="BD220" s="22"/>
      <c r="BE220" s="3"/>
      <c r="BF220" s="42"/>
      <c r="BG220" s="33"/>
      <c r="BH220" s="22"/>
    </row>
    <row r="221" spans="1:60" s="8" customFormat="1" x14ac:dyDescent="0.25">
      <c r="A221" s="5">
        <v>44022</v>
      </c>
      <c r="B221" s="63">
        <v>0</v>
      </c>
      <c r="C221" s="135">
        <f t="shared" si="25"/>
        <v>2</v>
      </c>
      <c r="D221" s="136">
        <f t="shared" si="22"/>
        <v>2</v>
      </c>
      <c r="E221" s="7">
        <f t="shared" si="26"/>
        <v>130</v>
      </c>
      <c r="F221" s="7">
        <v>5</v>
      </c>
      <c r="G221" s="7"/>
      <c r="H221" s="12"/>
      <c r="I221" s="9">
        <v>6</v>
      </c>
      <c r="J221" s="10">
        <v>44020</v>
      </c>
      <c r="K221" s="137">
        <v>10</v>
      </c>
      <c r="L221" s="12"/>
      <c r="M221" s="9">
        <v>8</v>
      </c>
      <c r="N221" s="10">
        <v>44019</v>
      </c>
      <c r="O221" s="7">
        <v>10</v>
      </c>
      <c r="P221" s="12"/>
      <c r="Q221" s="9">
        <v>8</v>
      </c>
      <c r="R221" s="10">
        <v>44018</v>
      </c>
      <c r="S221" s="7">
        <v>10</v>
      </c>
      <c r="T221" s="12"/>
      <c r="U221" s="9">
        <v>8</v>
      </c>
      <c r="V221" s="10">
        <v>44017</v>
      </c>
      <c r="W221" s="137">
        <v>10</v>
      </c>
      <c r="X221" s="12"/>
      <c r="Y221" s="9">
        <v>5</v>
      </c>
      <c r="Z221" s="10">
        <v>44016</v>
      </c>
      <c r="AA221" s="137">
        <v>10</v>
      </c>
      <c r="AB221" s="12"/>
      <c r="AC221" s="9">
        <v>3</v>
      </c>
      <c r="AD221" s="10">
        <v>44015</v>
      </c>
      <c r="AE221" s="7">
        <v>10</v>
      </c>
      <c r="AF221" s="12"/>
      <c r="AG221" s="138">
        <v>1</v>
      </c>
      <c r="AH221" s="10">
        <v>44014</v>
      </c>
      <c r="AI221" s="137">
        <v>10</v>
      </c>
      <c r="AJ221" s="139"/>
      <c r="AK221" s="9">
        <v>1</v>
      </c>
      <c r="AL221" s="10">
        <v>44013</v>
      </c>
      <c r="AM221" s="137">
        <v>10</v>
      </c>
      <c r="AN221" s="139"/>
      <c r="AO221" s="9">
        <v>1</v>
      </c>
      <c r="AP221" s="10">
        <v>44012</v>
      </c>
      <c r="AQ221" s="137">
        <v>10</v>
      </c>
      <c r="AR221" s="139"/>
      <c r="AS221" s="9">
        <v>1</v>
      </c>
      <c r="AT221" s="10">
        <v>44011</v>
      </c>
      <c r="AU221" s="137">
        <v>10</v>
      </c>
      <c r="AV221" s="139"/>
      <c r="AW221" s="9">
        <v>1</v>
      </c>
      <c r="AX221" s="10">
        <v>44010</v>
      </c>
      <c r="AY221" s="137">
        <v>10</v>
      </c>
      <c r="AZ221" s="139"/>
      <c r="BA221" s="9">
        <v>1</v>
      </c>
      <c r="BB221" s="10">
        <v>44009</v>
      </c>
      <c r="BC221" s="137">
        <v>10</v>
      </c>
      <c r="BD221" s="139"/>
      <c r="BE221" s="9">
        <v>1</v>
      </c>
      <c r="BF221" s="10">
        <v>44008</v>
      </c>
      <c r="BG221" s="7">
        <v>10</v>
      </c>
      <c r="BH221" s="12"/>
    </row>
    <row r="222" spans="1:60" x14ac:dyDescent="0.25">
      <c r="A222" s="37"/>
      <c r="B222" s="61"/>
      <c r="C222" s="144">
        <f t="shared" si="25"/>
        <v>1</v>
      </c>
      <c r="D222" s="145">
        <f t="shared" si="22"/>
        <v>1</v>
      </c>
      <c r="E222" s="20">
        <f t="shared" si="26"/>
        <v>40</v>
      </c>
      <c r="F222" s="20">
        <v>5</v>
      </c>
      <c r="G222" s="20"/>
      <c r="H222" s="22"/>
      <c r="I222" s="3">
        <v>6</v>
      </c>
      <c r="J222" s="23">
        <v>44020</v>
      </c>
      <c r="K222" s="140">
        <v>5</v>
      </c>
      <c r="L222" s="22"/>
      <c r="M222" s="3">
        <v>8</v>
      </c>
      <c r="N222" s="23">
        <v>44019</v>
      </c>
      <c r="O222" s="142">
        <v>0</v>
      </c>
      <c r="P222" s="22"/>
      <c r="Q222" s="3">
        <v>8</v>
      </c>
      <c r="R222" s="23">
        <v>44018</v>
      </c>
      <c r="S222" s="142">
        <v>0</v>
      </c>
      <c r="T222" s="22"/>
      <c r="U222" s="3">
        <v>8</v>
      </c>
      <c r="V222" s="23">
        <v>44017</v>
      </c>
      <c r="W222" s="143">
        <v>0</v>
      </c>
      <c r="X222" s="22"/>
      <c r="Y222" s="3">
        <v>8</v>
      </c>
      <c r="Z222" s="23">
        <v>44016</v>
      </c>
      <c r="AA222" s="143">
        <v>0</v>
      </c>
      <c r="AB222" s="22"/>
      <c r="AC222" s="3">
        <v>8</v>
      </c>
      <c r="AD222" s="23">
        <v>44015</v>
      </c>
      <c r="AE222" s="20">
        <v>5</v>
      </c>
      <c r="AF222" s="22"/>
      <c r="AG222" s="131">
        <v>8</v>
      </c>
      <c r="AH222" s="23">
        <v>44014</v>
      </c>
      <c r="AI222" s="140">
        <v>5</v>
      </c>
      <c r="AJ222" s="132"/>
      <c r="AK222" s="3">
        <v>8</v>
      </c>
      <c r="AL222" s="23">
        <v>44013</v>
      </c>
      <c r="AM222" s="140">
        <v>5</v>
      </c>
      <c r="AN222" s="132"/>
      <c r="AO222" s="3">
        <v>5</v>
      </c>
      <c r="AP222" s="23">
        <v>44012</v>
      </c>
      <c r="AQ222" s="140">
        <v>5</v>
      </c>
      <c r="AR222" s="132"/>
      <c r="AS222" s="3">
        <v>3</v>
      </c>
      <c r="AT222" s="23">
        <v>44011</v>
      </c>
      <c r="AU222" s="140">
        <v>5</v>
      </c>
      <c r="AV222" s="132"/>
      <c r="AW222" s="3">
        <v>1</v>
      </c>
      <c r="AX222" s="23">
        <v>44010</v>
      </c>
      <c r="AY222" s="140">
        <v>5</v>
      </c>
      <c r="AZ222" s="132"/>
      <c r="BA222" s="3">
        <v>1</v>
      </c>
      <c r="BB222" s="23">
        <v>44009</v>
      </c>
      <c r="BC222" s="140">
        <v>5</v>
      </c>
      <c r="BD222" s="22"/>
      <c r="BE222" s="3"/>
      <c r="BF222" s="23"/>
      <c r="BG222" s="20"/>
      <c r="BH222" s="22"/>
    </row>
    <row r="223" spans="1:60" x14ac:dyDescent="0.25">
      <c r="A223" s="37">
        <v>44022</v>
      </c>
      <c r="B223" s="61">
        <v>0.29166666666666669</v>
      </c>
      <c r="C223" s="144">
        <f t="shared" ref="C223:C235" si="27">K223/F223</f>
        <v>4</v>
      </c>
      <c r="D223" s="145">
        <f t="shared" si="22"/>
        <v>4</v>
      </c>
      <c r="E223" s="20">
        <f t="shared" ref="E223:E235" si="28">SUM(K223,O223,S223,W223,AA223,AE223,AI223,AM223,AQ223,AU223,AY223,BC223,BG223)</f>
        <v>260</v>
      </c>
      <c r="F223" s="20">
        <v>5</v>
      </c>
      <c r="G223" s="20"/>
      <c r="H223" s="22"/>
      <c r="I223" s="3">
        <v>6</v>
      </c>
      <c r="J223" s="23">
        <v>44021</v>
      </c>
      <c r="K223" s="140">
        <v>20</v>
      </c>
      <c r="L223" s="22"/>
      <c r="M223" s="3">
        <v>8</v>
      </c>
      <c r="N223" s="23">
        <v>44020</v>
      </c>
      <c r="O223" s="20">
        <v>20</v>
      </c>
      <c r="P223" s="22"/>
      <c r="Q223" s="3">
        <v>8</v>
      </c>
      <c r="R223" s="23">
        <v>44019</v>
      </c>
      <c r="S223" s="20">
        <v>20</v>
      </c>
      <c r="T223" s="22"/>
      <c r="U223" s="3">
        <v>8</v>
      </c>
      <c r="V223" s="23">
        <v>44018</v>
      </c>
      <c r="W223" s="20">
        <v>20</v>
      </c>
      <c r="X223" s="22"/>
      <c r="Y223" s="3">
        <v>5</v>
      </c>
      <c r="Z223" s="23">
        <v>44017</v>
      </c>
      <c r="AA223" s="20">
        <v>20</v>
      </c>
      <c r="AB223" s="22"/>
      <c r="AC223" s="131">
        <v>3</v>
      </c>
      <c r="AD223" s="23">
        <v>44016</v>
      </c>
      <c r="AE223" s="20">
        <v>20</v>
      </c>
      <c r="AF223" s="22"/>
      <c r="AG223" s="131">
        <v>1</v>
      </c>
      <c r="AH223" s="23">
        <v>44015</v>
      </c>
      <c r="AI223" s="20">
        <v>20</v>
      </c>
      <c r="AJ223" s="132"/>
      <c r="AK223" s="3">
        <v>1</v>
      </c>
      <c r="AL223" s="23">
        <v>44014</v>
      </c>
      <c r="AM223" s="20">
        <v>20</v>
      </c>
      <c r="AN223" s="132"/>
      <c r="AO223" s="3">
        <v>1</v>
      </c>
      <c r="AP223" s="23">
        <v>44013</v>
      </c>
      <c r="AQ223" s="20">
        <v>20</v>
      </c>
      <c r="AR223" s="132"/>
      <c r="AS223" s="3">
        <v>1</v>
      </c>
      <c r="AT223" s="23">
        <v>44012</v>
      </c>
      <c r="AU223" s="20">
        <v>20</v>
      </c>
      <c r="AV223" s="132"/>
      <c r="AW223" s="3">
        <v>1</v>
      </c>
      <c r="AX223" s="23">
        <v>44011</v>
      </c>
      <c r="AY223" s="20">
        <v>20</v>
      </c>
      <c r="AZ223" s="132"/>
      <c r="BA223" s="3">
        <v>1</v>
      </c>
      <c r="BB223" s="23">
        <v>44010</v>
      </c>
      <c r="BC223" s="20">
        <v>20</v>
      </c>
      <c r="BD223" s="132"/>
      <c r="BE223" s="3">
        <v>1</v>
      </c>
      <c r="BF223" s="23">
        <v>44009</v>
      </c>
      <c r="BG223" s="20">
        <v>20</v>
      </c>
      <c r="BH223" s="22"/>
    </row>
    <row r="224" spans="1:60" x14ac:dyDescent="0.25">
      <c r="A224" s="37"/>
      <c r="B224" s="61"/>
      <c r="C224" s="144">
        <f t="shared" si="27"/>
        <v>1</v>
      </c>
      <c r="D224" s="145">
        <f t="shared" si="22"/>
        <v>1</v>
      </c>
      <c r="E224" s="20">
        <f t="shared" si="28"/>
        <v>60</v>
      </c>
      <c r="F224" s="20">
        <v>5</v>
      </c>
      <c r="G224" s="20"/>
      <c r="H224" s="22"/>
      <c r="I224" s="3">
        <v>6</v>
      </c>
      <c r="J224" s="23">
        <v>44021</v>
      </c>
      <c r="K224" s="140">
        <v>5</v>
      </c>
      <c r="L224" s="22"/>
      <c r="M224" s="3">
        <v>8</v>
      </c>
      <c r="N224" s="23">
        <v>44020</v>
      </c>
      <c r="O224" s="20">
        <v>5</v>
      </c>
      <c r="P224" s="22"/>
      <c r="Q224" s="3">
        <v>8</v>
      </c>
      <c r="R224" s="23">
        <v>44019</v>
      </c>
      <c r="S224" s="20">
        <v>5</v>
      </c>
      <c r="T224" s="22"/>
      <c r="U224" s="3">
        <v>8</v>
      </c>
      <c r="V224" s="23">
        <v>44018</v>
      </c>
      <c r="W224" s="140">
        <v>5</v>
      </c>
      <c r="X224" s="22"/>
      <c r="Y224" s="3">
        <v>5</v>
      </c>
      <c r="Z224" s="23">
        <v>44017</v>
      </c>
      <c r="AA224" s="140">
        <v>5</v>
      </c>
      <c r="AB224" s="22"/>
      <c r="AC224" s="3">
        <v>3</v>
      </c>
      <c r="AD224" s="23">
        <v>44016</v>
      </c>
      <c r="AE224" s="20">
        <v>5</v>
      </c>
      <c r="AF224" s="22"/>
      <c r="AG224" s="131">
        <v>1</v>
      </c>
      <c r="AH224" s="23">
        <v>44015</v>
      </c>
      <c r="AI224" s="140">
        <v>5</v>
      </c>
      <c r="AJ224" s="132"/>
      <c r="AK224" s="3">
        <v>1</v>
      </c>
      <c r="AL224" s="23">
        <v>44014</v>
      </c>
      <c r="AM224" s="140">
        <v>5</v>
      </c>
      <c r="AN224" s="132"/>
      <c r="AO224" s="3">
        <v>1</v>
      </c>
      <c r="AP224" s="23">
        <v>44013</v>
      </c>
      <c r="AQ224" s="140">
        <v>5</v>
      </c>
      <c r="AR224" s="132"/>
      <c r="AS224" s="3">
        <v>1</v>
      </c>
      <c r="AT224" s="23">
        <v>44012</v>
      </c>
      <c r="AU224" s="140">
        <v>5</v>
      </c>
      <c r="AV224" s="132"/>
      <c r="AW224" s="3">
        <v>1</v>
      </c>
      <c r="AX224" s="23">
        <v>44011</v>
      </c>
      <c r="AY224" s="140">
        <v>5</v>
      </c>
      <c r="AZ224" s="132"/>
      <c r="BA224" s="3">
        <v>1</v>
      </c>
      <c r="BB224" s="23">
        <v>44010</v>
      </c>
      <c r="BC224" s="143">
        <v>0</v>
      </c>
      <c r="BD224" s="132"/>
      <c r="BE224" s="3">
        <v>1</v>
      </c>
      <c r="BF224" s="23">
        <v>44009</v>
      </c>
      <c r="BG224" s="140">
        <v>5</v>
      </c>
      <c r="BH224" s="22"/>
    </row>
    <row r="225" spans="1:60" x14ac:dyDescent="0.25">
      <c r="A225" s="37"/>
      <c r="B225" s="61"/>
      <c r="C225" s="144">
        <f t="shared" si="27"/>
        <v>1</v>
      </c>
      <c r="D225" s="145">
        <f t="shared" si="22"/>
        <v>1</v>
      </c>
      <c r="E225" s="20">
        <f t="shared" si="28"/>
        <v>55</v>
      </c>
      <c r="F225" s="20">
        <v>5</v>
      </c>
      <c r="G225" s="20"/>
      <c r="H225" s="22"/>
      <c r="I225" s="3">
        <v>6</v>
      </c>
      <c r="J225" s="23">
        <v>44021</v>
      </c>
      <c r="K225" s="140">
        <v>5</v>
      </c>
      <c r="L225" s="22"/>
      <c r="M225" s="3">
        <v>8</v>
      </c>
      <c r="N225" s="23">
        <v>44020</v>
      </c>
      <c r="O225" s="20">
        <v>5</v>
      </c>
      <c r="P225" s="22"/>
      <c r="Q225" s="3">
        <v>8</v>
      </c>
      <c r="R225" s="23">
        <v>44019</v>
      </c>
      <c r="S225" s="20">
        <v>5</v>
      </c>
      <c r="T225" s="22"/>
      <c r="U225" s="3">
        <v>8</v>
      </c>
      <c r="V225" s="23">
        <v>44018</v>
      </c>
      <c r="W225" s="140">
        <v>5</v>
      </c>
      <c r="X225" s="22"/>
      <c r="Y225" s="3">
        <v>5</v>
      </c>
      <c r="Z225" s="23">
        <v>44017</v>
      </c>
      <c r="AA225" s="140">
        <v>5</v>
      </c>
      <c r="AB225" s="22"/>
      <c r="AC225" s="3">
        <v>3</v>
      </c>
      <c r="AD225" s="23">
        <v>44016</v>
      </c>
      <c r="AE225" s="20">
        <v>5</v>
      </c>
      <c r="AF225" s="22"/>
      <c r="AG225" s="131">
        <v>1</v>
      </c>
      <c r="AH225" s="23">
        <v>44015</v>
      </c>
      <c r="AI225" s="140">
        <v>5</v>
      </c>
      <c r="AJ225" s="132"/>
      <c r="AK225" s="3">
        <v>1</v>
      </c>
      <c r="AL225" s="23">
        <v>44014</v>
      </c>
      <c r="AM225" s="140">
        <v>5</v>
      </c>
      <c r="AN225" s="132"/>
      <c r="AO225" s="3">
        <v>1</v>
      </c>
      <c r="AP225" s="23">
        <v>44013</v>
      </c>
      <c r="AQ225" s="140">
        <v>5</v>
      </c>
      <c r="AR225" s="132"/>
      <c r="AS225" s="3">
        <v>1</v>
      </c>
      <c r="AT225" s="23">
        <v>44012</v>
      </c>
      <c r="AU225" s="140">
        <v>5</v>
      </c>
      <c r="AV225" s="132"/>
      <c r="AW225" s="3">
        <v>1</v>
      </c>
      <c r="AX225" s="23">
        <v>44011</v>
      </c>
      <c r="AY225" s="143">
        <v>0</v>
      </c>
      <c r="AZ225" s="132"/>
      <c r="BA225" s="3">
        <v>1</v>
      </c>
      <c r="BB225" s="23">
        <v>44010</v>
      </c>
      <c r="BC225" s="143">
        <v>0</v>
      </c>
      <c r="BD225" s="132"/>
      <c r="BE225" s="3">
        <v>1</v>
      </c>
      <c r="BF225" s="23">
        <v>44009</v>
      </c>
      <c r="BG225" s="20">
        <v>5</v>
      </c>
      <c r="BH225" s="22"/>
    </row>
    <row r="226" spans="1:60" x14ac:dyDescent="0.25">
      <c r="A226" s="37"/>
      <c r="B226" s="61"/>
      <c r="C226" s="144">
        <f t="shared" si="27"/>
        <v>1</v>
      </c>
      <c r="D226" s="145">
        <f t="shared" si="22"/>
        <v>1</v>
      </c>
      <c r="E226" s="20">
        <f t="shared" si="28"/>
        <v>45</v>
      </c>
      <c r="F226" s="20">
        <v>5</v>
      </c>
      <c r="G226" s="20"/>
      <c r="H226" s="22"/>
      <c r="I226" s="3">
        <v>6</v>
      </c>
      <c r="J226" s="23">
        <v>44021</v>
      </c>
      <c r="K226" s="140">
        <v>5</v>
      </c>
      <c r="L226" s="22"/>
      <c r="M226" s="3">
        <v>8</v>
      </c>
      <c r="N226" s="23">
        <v>44020</v>
      </c>
      <c r="O226" s="20">
        <v>5</v>
      </c>
      <c r="P226" s="22"/>
      <c r="Q226" s="3">
        <v>8</v>
      </c>
      <c r="R226" s="23">
        <v>44019</v>
      </c>
      <c r="S226" s="20">
        <v>5</v>
      </c>
      <c r="T226" s="22"/>
      <c r="U226" s="3">
        <v>8</v>
      </c>
      <c r="V226" s="23">
        <v>44018</v>
      </c>
      <c r="W226" s="140">
        <v>5</v>
      </c>
      <c r="X226" s="22"/>
      <c r="Y226" s="3">
        <v>5</v>
      </c>
      <c r="Z226" s="23">
        <v>44017</v>
      </c>
      <c r="AA226" s="140">
        <v>5</v>
      </c>
      <c r="AB226" s="22"/>
      <c r="AC226" s="3">
        <v>3</v>
      </c>
      <c r="AD226" s="23">
        <v>44016</v>
      </c>
      <c r="AE226" s="20">
        <v>5</v>
      </c>
      <c r="AF226" s="22"/>
      <c r="AG226" s="131">
        <v>1</v>
      </c>
      <c r="AH226" s="23">
        <v>44015</v>
      </c>
      <c r="AI226" s="140">
        <v>5</v>
      </c>
      <c r="AJ226" s="132"/>
      <c r="AK226" s="3">
        <v>1</v>
      </c>
      <c r="AL226" s="23">
        <v>44014</v>
      </c>
      <c r="AM226" s="140">
        <v>5</v>
      </c>
      <c r="AN226" s="132"/>
      <c r="AO226" s="3">
        <v>1</v>
      </c>
      <c r="AP226" s="23">
        <v>44013</v>
      </c>
      <c r="AQ226" s="143">
        <v>0</v>
      </c>
      <c r="AR226" s="132"/>
      <c r="AS226" s="3">
        <v>1</v>
      </c>
      <c r="AT226" s="23">
        <v>44012</v>
      </c>
      <c r="AU226" s="140">
        <v>5</v>
      </c>
      <c r="AV226" s="132"/>
      <c r="AW226" s="3"/>
      <c r="AX226" s="23"/>
      <c r="AY226" s="140"/>
      <c r="AZ226" s="132"/>
      <c r="BA226" s="3"/>
      <c r="BB226" s="23"/>
      <c r="BC226" s="140"/>
      <c r="BD226" s="22"/>
      <c r="BE226" s="3"/>
      <c r="BF226" s="23"/>
      <c r="BG226" s="20"/>
      <c r="BH226" s="22"/>
    </row>
    <row r="227" spans="1:60" x14ac:dyDescent="0.25">
      <c r="A227" s="37">
        <v>44022</v>
      </c>
      <c r="B227" s="61">
        <v>0.375</v>
      </c>
      <c r="C227" s="144">
        <f t="shared" si="27"/>
        <v>2</v>
      </c>
      <c r="D227" s="145">
        <f t="shared" ref="D227:D236" si="29">C227</f>
        <v>2</v>
      </c>
      <c r="E227" s="20">
        <f t="shared" si="28"/>
        <v>130</v>
      </c>
      <c r="F227" s="20">
        <v>5</v>
      </c>
      <c r="G227" s="20"/>
      <c r="H227" s="22"/>
      <c r="I227" s="3">
        <v>6</v>
      </c>
      <c r="J227" s="23">
        <v>44021</v>
      </c>
      <c r="K227" s="140">
        <v>10</v>
      </c>
      <c r="L227" s="22"/>
      <c r="M227" s="3">
        <v>8</v>
      </c>
      <c r="N227" s="23">
        <v>44020</v>
      </c>
      <c r="O227" s="20">
        <v>10</v>
      </c>
      <c r="P227" s="22"/>
      <c r="Q227" s="3">
        <v>8</v>
      </c>
      <c r="R227" s="23">
        <v>44019</v>
      </c>
      <c r="S227" s="20">
        <v>10</v>
      </c>
      <c r="T227" s="22"/>
      <c r="U227" s="3">
        <v>8</v>
      </c>
      <c r="V227" s="23">
        <v>44018</v>
      </c>
      <c r="W227" s="20">
        <v>10</v>
      </c>
      <c r="X227" s="22"/>
      <c r="Y227" s="3">
        <v>5</v>
      </c>
      <c r="Z227" s="23">
        <v>44017</v>
      </c>
      <c r="AA227" s="20">
        <v>10</v>
      </c>
      <c r="AB227" s="22"/>
      <c r="AC227" s="131">
        <v>3</v>
      </c>
      <c r="AD227" s="23">
        <v>44016</v>
      </c>
      <c r="AE227" s="20">
        <v>10</v>
      </c>
      <c r="AF227" s="22"/>
      <c r="AG227" s="131">
        <v>1</v>
      </c>
      <c r="AH227" s="23">
        <v>44015</v>
      </c>
      <c r="AI227" s="20">
        <v>10</v>
      </c>
      <c r="AJ227" s="132"/>
      <c r="AK227" s="3">
        <v>1</v>
      </c>
      <c r="AL227" s="23">
        <v>44014</v>
      </c>
      <c r="AM227" s="20">
        <v>10</v>
      </c>
      <c r="AN227" s="132"/>
      <c r="AO227" s="3">
        <v>1</v>
      </c>
      <c r="AP227" s="23">
        <v>44013</v>
      </c>
      <c r="AQ227" s="20">
        <v>10</v>
      </c>
      <c r="AR227" s="132"/>
      <c r="AS227" s="3">
        <v>1</v>
      </c>
      <c r="AT227" s="23">
        <v>44012</v>
      </c>
      <c r="AU227" s="20">
        <v>10</v>
      </c>
      <c r="AV227" s="132"/>
      <c r="AW227" s="3">
        <v>1</v>
      </c>
      <c r="AX227" s="23">
        <v>44011</v>
      </c>
      <c r="AY227" s="20">
        <v>10</v>
      </c>
      <c r="AZ227" s="132"/>
      <c r="BA227" s="3">
        <v>1</v>
      </c>
      <c r="BB227" s="23">
        <v>44010</v>
      </c>
      <c r="BC227" s="20">
        <v>10</v>
      </c>
      <c r="BD227" s="132"/>
      <c r="BE227" s="3">
        <v>1</v>
      </c>
      <c r="BF227" s="23">
        <v>44009</v>
      </c>
      <c r="BG227" s="20">
        <v>10</v>
      </c>
      <c r="BH227" s="22"/>
    </row>
    <row r="228" spans="1:60" x14ac:dyDescent="0.25">
      <c r="A228" s="37"/>
      <c r="B228" s="61"/>
      <c r="C228" s="144">
        <f t="shared" si="27"/>
        <v>1</v>
      </c>
      <c r="D228" s="145">
        <f t="shared" si="29"/>
        <v>1</v>
      </c>
      <c r="E228" s="20">
        <f t="shared" si="28"/>
        <v>55</v>
      </c>
      <c r="F228" s="20">
        <v>5</v>
      </c>
      <c r="G228" s="20"/>
      <c r="H228" s="22"/>
      <c r="I228" s="3">
        <v>6</v>
      </c>
      <c r="J228" s="23">
        <v>44021</v>
      </c>
      <c r="K228" s="140">
        <v>5</v>
      </c>
      <c r="L228" s="22"/>
      <c r="M228" s="3">
        <v>8</v>
      </c>
      <c r="N228" s="23">
        <v>44020</v>
      </c>
      <c r="O228" s="20">
        <v>5</v>
      </c>
      <c r="P228" s="22"/>
      <c r="Q228" s="3">
        <v>8</v>
      </c>
      <c r="R228" s="23">
        <v>44019</v>
      </c>
      <c r="S228" s="20">
        <v>5</v>
      </c>
      <c r="T228" s="22"/>
      <c r="U228" s="3">
        <v>8</v>
      </c>
      <c r="V228" s="23">
        <v>44018</v>
      </c>
      <c r="W228" s="140">
        <v>5</v>
      </c>
      <c r="X228" s="22"/>
      <c r="Y228" s="3">
        <v>5</v>
      </c>
      <c r="Z228" s="23">
        <v>44017</v>
      </c>
      <c r="AA228" s="140">
        <v>5</v>
      </c>
      <c r="AB228" s="22"/>
      <c r="AC228" s="3">
        <v>3</v>
      </c>
      <c r="AD228" s="23">
        <v>44016</v>
      </c>
      <c r="AE228" s="20">
        <v>5</v>
      </c>
      <c r="AF228" s="22"/>
      <c r="AG228" s="131">
        <v>1</v>
      </c>
      <c r="AH228" s="23">
        <v>44015</v>
      </c>
      <c r="AI228" s="140">
        <v>5</v>
      </c>
      <c r="AJ228" s="132"/>
      <c r="AK228" s="3">
        <v>1</v>
      </c>
      <c r="AL228" s="23">
        <v>44014</v>
      </c>
      <c r="AM228" s="140">
        <v>5</v>
      </c>
      <c r="AN228" s="132"/>
      <c r="AO228" s="3">
        <v>1</v>
      </c>
      <c r="AP228" s="23">
        <v>44013</v>
      </c>
      <c r="AQ228" s="140">
        <v>5</v>
      </c>
      <c r="AR228" s="132"/>
      <c r="AS228" s="3">
        <v>1</v>
      </c>
      <c r="AT228" s="23">
        <v>44012</v>
      </c>
      <c r="AU228" s="143">
        <v>0</v>
      </c>
      <c r="AV228" s="132"/>
      <c r="AW228" s="3">
        <v>1</v>
      </c>
      <c r="AX228" s="23">
        <v>44011</v>
      </c>
      <c r="AY228" s="143">
        <v>0</v>
      </c>
      <c r="AZ228" s="132"/>
      <c r="BA228" s="3">
        <v>1</v>
      </c>
      <c r="BB228" s="23">
        <v>44010</v>
      </c>
      <c r="BC228" s="140">
        <v>5</v>
      </c>
      <c r="BD228" s="132"/>
      <c r="BE228" s="3">
        <v>1</v>
      </c>
      <c r="BF228" s="23">
        <v>44009</v>
      </c>
      <c r="BG228" s="140">
        <v>5</v>
      </c>
      <c r="BH228" s="22"/>
    </row>
    <row r="229" spans="1:60" x14ac:dyDescent="0.25">
      <c r="A229" s="37"/>
      <c r="B229" s="61"/>
      <c r="C229" s="144">
        <f t="shared" si="27"/>
        <v>1</v>
      </c>
      <c r="D229" s="145">
        <f t="shared" si="29"/>
        <v>1</v>
      </c>
      <c r="E229" s="20">
        <f t="shared" si="28"/>
        <v>10</v>
      </c>
      <c r="F229" s="20">
        <v>5</v>
      </c>
      <c r="G229" s="20"/>
      <c r="H229" s="22"/>
      <c r="I229" s="3">
        <v>6</v>
      </c>
      <c r="J229" s="23">
        <v>44021</v>
      </c>
      <c r="K229" s="140">
        <v>5</v>
      </c>
      <c r="L229" s="22"/>
      <c r="M229" s="3">
        <v>8</v>
      </c>
      <c r="N229" s="23">
        <v>44020</v>
      </c>
      <c r="O229" s="20">
        <v>5</v>
      </c>
      <c r="P229" s="22"/>
      <c r="Q229" s="3"/>
      <c r="R229" s="23"/>
      <c r="S229" s="20"/>
      <c r="T229" s="22"/>
      <c r="U229" s="3"/>
      <c r="V229" s="23"/>
      <c r="W229" s="140"/>
      <c r="X229" s="22"/>
      <c r="Y229" s="3"/>
      <c r="Z229" s="23"/>
      <c r="AA229" s="140"/>
      <c r="AB229" s="22"/>
      <c r="AC229" s="3"/>
      <c r="AD229" s="23"/>
      <c r="AE229" s="20"/>
      <c r="AF229" s="22"/>
      <c r="AG229" s="131"/>
      <c r="AH229" s="23"/>
      <c r="AI229" s="140"/>
      <c r="AJ229" s="132"/>
      <c r="AK229" s="3"/>
      <c r="AL229" s="23"/>
      <c r="AM229" s="140"/>
      <c r="AN229" s="132"/>
      <c r="AO229" s="3"/>
      <c r="AP229" s="23"/>
      <c r="AQ229" s="140"/>
      <c r="AR229" s="132"/>
      <c r="AS229" s="3"/>
      <c r="AT229" s="23"/>
      <c r="AU229" s="140"/>
      <c r="AV229" s="132"/>
      <c r="AW229" s="3"/>
      <c r="AX229" s="23"/>
      <c r="AY229" s="140"/>
      <c r="AZ229" s="132"/>
      <c r="BA229" s="3"/>
      <c r="BB229" s="23"/>
      <c r="BC229" s="140"/>
      <c r="BD229" s="132"/>
      <c r="BE229" s="3"/>
      <c r="BF229" s="23"/>
      <c r="BG229" s="20"/>
      <c r="BH229" s="22"/>
    </row>
    <row r="230" spans="1:60" x14ac:dyDescent="0.25">
      <c r="A230" s="37">
        <v>44022</v>
      </c>
      <c r="B230" s="61">
        <v>0.45833333333333331</v>
      </c>
      <c r="C230" s="144">
        <f t="shared" si="27"/>
        <v>2</v>
      </c>
      <c r="D230" s="145">
        <f t="shared" si="29"/>
        <v>2</v>
      </c>
      <c r="E230" s="20">
        <f t="shared" si="28"/>
        <v>130</v>
      </c>
      <c r="F230" s="20">
        <v>5</v>
      </c>
      <c r="G230" s="20"/>
      <c r="H230" s="22"/>
      <c r="I230" s="3">
        <v>6</v>
      </c>
      <c r="J230" s="23">
        <v>44021</v>
      </c>
      <c r="K230" s="140">
        <v>10</v>
      </c>
      <c r="L230" s="22"/>
      <c r="M230" s="3">
        <v>8</v>
      </c>
      <c r="N230" s="23">
        <v>44020</v>
      </c>
      <c r="O230" s="20">
        <v>10</v>
      </c>
      <c r="P230" s="22"/>
      <c r="Q230" s="3">
        <v>8</v>
      </c>
      <c r="R230" s="23">
        <v>44019</v>
      </c>
      <c r="S230" s="20">
        <v>10</v>
      </c>
      <c r="T230" s="22"/>
      <c r="U230" s="3">
        <v>8</v>
      </c>
      <c r="V230" s="23">
        <v>44018</v>
      </c>
      <c r="W230" s="20">
        <v>10</v>
      </c>
      <c r="X230" s="22"/>
      <c r="Y230" s="3">
        <v>5</v>
      </c>
      <c r="Z230" s="23">
        <v>44017</v>
      </c>
      <c r="AA230" s="20">
        <v>10</v>
      </c>
      <c r="AB230" s="22"/>
      <c r="AC230" s="131">
        <v>3</v>
      </c>
      <c r="AD230" s="23">
        <v>44016</v>
      </c>
      <c r="AE230" s="20">
        <v>10</v>
      </c>
      <c r="AF230" s="22"/>
      <c r="AG230" s="131">
        <v>1</v>
      </c>
      <c r="AH230" s="23">
        <v>44015</v>
      </c>
      <c r="AI230" s="20">
        <v>10</v>
      </c>
      <c r="AJ230" s="132"/>
      <c r="AK230" s="3">
        <v>1</v>
      </c>
      <c r="AL230" s="23">
        <v>44014</v>
      </c>
      <c r="AM230" s="20">
        <v>10</v>
      </c>
      <c r="AN230" s="132"/>
      <c r="AO230" s="3">
        <v>1</v>
      </c>
      <c r="AP230" s="23">
        <v>44013</v>
      </c>
      <c r="AQ230" s="20">
        <v>10</v>
      </c>
      <c r="AR230" s="132"/>
      <c r="AS230" s="3">
        <v>1</v>
      </c>
      <c r="AT230" s="23">
        <v>44012</v>
      </c>
      <c r="AU230" s="20">
        <v>10</v>
      </c>
      <c r="AV230" s="132"/>
      <c r="AW230" s="3">
        <v>1</v>
      </c>
      <c r="AX230" s="23">
        <v>44011</v>
      </c>
      <c r="AY230" s="20">
        <v>10</v>
      </c>
      <c r="AZ230" s="132"/>
      <c r="BA230" s="3">
        <v>1</v>
      </c>
      <c r="BB230" s="23">
        <v>44010</v>
      </c>
      <c r="BC230" s="20">
        <v>10</v>
      </c>
      <c r="BD230" s="132"/>
      <c r="BE230" s="3">
        <v>1</v>
      </c>
      <c r="BF230" s="23">
        <v>44009</v>
      </c>
      <c r="BG230" s="20">
        <v>10</v>
      </c>
      <c r="BH230" s="22"/>
    </row>
    <row r="231" spans="1:60" x14ac:dyDescent="0.25">
      <c r="A231" s="37"/>
      <c r="B231" s="61"/>
      <c r="C231" s="144">
        <f t="shared" si="27"/>
        <v>1</v>
      </c>
      <c r="D231" s="145">
        <f t="shared" si="29"/>
        <v>1</v>
      </c>
      <c r="E231" s="20">
        <f t="shared" si="28"/>
        <v>15</v>
      </c>
      <c r="F231" s="20">
        <v>5</v>
      </c>
      <c r="G231" s="20"/>
      <c r="H231" s="22"/>
      <c r="I231" s="3">
        <v>6</v>
      </c>
      <c r="J231" s="23">
        <v>44021</v>
      </c>
      <c r="K231" s="140">
        <v>5</v>
      </c>
      <c r="L231" s="22"/>
      <c r="M231" s="3">
        <v>8</v>
      </c>
      <c r="N231" s="23">
        <v>44020</v>
      </c>
      <c r="O231" s="20">
        <v>5</v>
      </c>
      <c r="P231" s="22"/>
      <c r="Q231" s="3">
        <v>8</v>
      </c>
      <c r="R231" s="23">
        <v>44019</v>
      </c>
      <c r="S231" s="20">
        <v>5</v>
      </c>
      <c r="T231" s="22"/>
      <c r="U231" s="3"/>
      <c r="V231" s="23"/>
      <c r="W231" s="140"/>
      <c r="X231" s="22"/>
      <c r="Y231" s="3"/>
      <c r="Z231" s="23"/>
      <c r="AA231" s="140"/>
      <c r="AB231" s="22"/>
      <c r="AC231" s="3"/>
      <c r="AD231" s="23"/>
      <c r="AE231" s="20"/>
      <c r="AF231" s="22"/>
      <c r="AG231" s="131"/>
      <c r="AH231" s="23"/>
      <c r="AI231" s="140"/>
      <c r="AJ231" s="132"/>
      <c r="AK231" s="3"/>
      <c r="AL231" s="23"/>
      <c r="AM231" s="140"/>
      <c r="AN231" s="132"/>
      <c r="AO231" s="3"/>
      <c r="AP231" s="23"/>
      <c r="AQ231" s="140"/>
      <c r="AR231" s="132"/>
      <c r="AS231" s="3"/>
      <c r="AT231" s="23"/>
      <c r="AU231" s="140"/>
      <c r="AV231" s="132"/>
      <c r="AW231" s="3"/>
      <c r="AX231" s="23"/>
      <c r="AY231" s="140"/>
      <c r="AZ231" s="132"/>
      <c r="BA231" s="3"/>
      <c r="BB231" s="23"/>
      <c r="BC231" s="140"/>
      <c r="BD231" s="132"/>
      <c r="BE231" s="3"/>
      <c r="BF231" s="23"/>
      <c r="BG231" s="140"/>
      <c r="BH231" s="22"/>
    </row>
    <row r="232" spans="1:60" x14ac:dyDescent="0.25">
      <c r="A232" s="37">
        <v>44022</v>
      </c>
      <c r="B232" s="61">
        <v>0.54166666666666663</v>
      </c>
      <c r="C232" s="144">
        <f t="shared" si="27"/>
        <v>4</v>
      </c>
      <c r="D232" s="145">
        <f t="shared" si="29"/>
        <v>4</v>
      </c>
      <c r="E232" s="20">
        <f t="shared" si="28"/>
        <v>260</v>
      </c>
      <c r="F232" s="20">
        <v>5</v>
      </c>
      <c r="G232" s="20"/>
      <c r="H232" s="22"/>
      <c r="I232" s="3">
        <v>6</v>
      </c>
      <c r="J232" s="23">
        <v>44021</v>
      </c>
      <c r="K232" s="140">
        <v>20</v>
      </c>
      <c r="L232" s="22"/>
      <c r="M232" s="3">
        <v>8</v>
      </c>
      <c r="N232" s="23">
        <v>44020</v>
      </c>
      <c r="O232" s="20">
        <v>20</v>
      </c>
      <c r="P232" s="22"/>
      <c r="Q232" s="3">
        <v>8</v>
      </c>
      <c r="R232" s="23">
        <v>44019</v>
      </c>
      <c r="S232" s="20">
        <v>20</v>
      </c>
      <c r="T232" s="22"/>
      <c r="U232" s="3">
        <v>8</v>
      </c>
      <c r="V232" s="23">
        <v>44018</v>
      </c>
      <c r="W232" s="20">
        <v>20</v>
      </c>
      <c r="X232" s="22"/>
      <c r="Y232" s="3">
        <v>5</v>
      </c>
      <c r="Z232" s="23">
        <v>44017</v>
      </c>
      <c r="AA232" s="20">
        <v>20</v>
      </c>
      <c r="AB232" s="22"/>
      <c r="AC232" s="131">
        <v>3</v>
      </c>
      <c r="AD232" s="23">
        <v>44016</v>
      </c>
      <c r="AE232" s="20">
        <v>20</v>
      </c>
      <c r="AF232" s="22"/>
      <c r="AG232" s="131">
        <v>1</v>
      </c>
      <c r="AH232" s="23">
        <v>44015</v>
      </c>
      <c r="AI232" s="20">
        <v>20</v>
      </c>
      <c r="AJ232" s="132"/>
      <c r="AK232" s="3">
        <v>1</v>
      </c>
      <c r="AL232" s="23">
        <v>44014</v>
      </c>
      <c r="AM232" s="20">
        <v>20</v>
      </c>
      <c r="AN232" s="132"/>
      <c r="AO232" s="3">
        <v>1</v>
      </c>
      <c r="AP232" s="23">
        <v>44013</v>
      </c>
      <c r="AQ232" s="20">
        <v>20</v>
      </c>
      <c r="AR232" s="132"/>
      <c r="AS232" s="3">
        <v>1</v>
      </c>
      <c r="AT232" s="23">
        <v>44012</v>
      </c>
      <c r="AU232" s="20">
        <v>20</v>
      </c>
      <c r="AV232" s="132"/>
      <c r="AW232" s="3">
        <v>1</v>
      </c>
      <c r="AX232" s="23">
        <v>44011</v>
      </c>
      <c r="AY232" s="20">
        <v>20</v>
      </c>
      <c r="AZ232" s="132"/>
      <c r="BA232" s="3">
        <v>1</v>
      </c>
      <c r="BB232" s="23">
        <v>44010</v>
      </c>
      <c r="BC232" s="20">
        <v>20</v>
      </c>
      <c r="BD232" s="132"/>
      <c r="BE232" s="3">
        <v>1</v>
      </c>
      <c r="BF232" s="23">
        <v>44009</v>
      </c>
      <c r="BG232" s="20">
        <v>20</v>
      </c>
      <c r="BH232" s="22"/>
    </row>
    <row r="233" spans="1:60" x14ac:dyDescent="0.25">
      <c r="A233" s="37">
        <v>44022</v>
      </c>
      <c r="B233" s="61">
        <v>0.58333333333333337</v>
      </c>
      <c r="C233" s="144">
        <f t="shared" si="27"/>
        <v>1</v>
      </c>
      <c r="D233" s="145">
        <f t="shared" si="29"/>
        <v>1</v>
      </c>
      <c r="E233" s="20">
        <f t="shared" si="28"/>
        <v>65</v>
      </c>
      <c r="F233" s="20">
        <v>5</v>
      </c>
      <c r="G233" s="20"/>
      <c r="H233" s="22"/>
      <c r="I233" s="3">
        <v>6</v>
      </c>
      <c r="J233" s="23">
        <v>44021</v>
      </c>
      <c r="K233" s="140">
        <v>5</v>
      </c>
      <c r="L233" s="22"/>
      <c r="M233" s="3">
        <v>8</v>
      </c>
      <c r="N233" s="23">
        <v>44020</v>
      </c>
      <c r="O233" s="20">
        <v>5</v>
      </c>
      <c r="P233" s="22"/>
      <c r="Q233" s="3">
        <v>8</v>
      </c>
      <c r="R233" s="23">
        <v>44019</v>
      </c>
      <c r="S233" s="20">
        <v>5</v>
      </c>
      <c r="T233" s="22"/>
      <c r="U233" s="3">
        <v>8</v>
      </c>
      <c r="V233" s="23">
        <v>44018</v>
      </c>
      <c r="W233" s="20">
        <v>5</v>
      </c>
      <c r="X233" s="22"/>
      <c r="Y233" s="3">
        <v>5</v>
      </c>
      <c r="Z233" s="23">
        <v>44017</v>
      </c>
      <c r="AA233" s="20">
        <v>5</v>
      </c>
      <c r="AB233" s="22"/>
      <c r="AC233" s="131">
        <v>3</v>
      </c>
      <c r="AD233" s="23">
        <v>44016</v>
      </c>
      <c r="AE233" s="20">
        <v>5</v>
      </c>
      <c r="AF233" s="22"/>
      <c r="AG233" s="131">
        <v>1</v>
      </c>
      <c r="AH233" s="23">
        <v>44015</v>
      </c>
      <c r="AI233" s="20">
        <v>5</v>
      </c>
      <c r="AJ233" s="132"/>
      <c r="AK233" s="3">
        <v>1</v>
      </c>
      <c r="AL233" s="23">
        <v>44014</v>
      </c>
      <c r="AM233" s="20">
        <v>5</v>
      </c>
      <c r="AN233" s="132"/>
      <c r="AO233" s="3">
        <v>1</v>
      </c>
      <c r="AP233" s="23">
        <v>44013</v>
      </c>
      <c r="AQ233" s="20">
        <v>5</v>
      </c>
      <c r="AR233" s="132"/>
      <c r="AS233" s="3">
        <v>1</v>
      </c>
      <c r="AT233" s="23">
        <v>44012</v>
      </c>
      <c r="AU233" s="20">
        <v>5</v>
      </c>
      <c r="AV233" s="132"/>
      <c r="AW233" s="3">
        <v>1</v>
      </c>
      <c r="AX233" s="23">
        <v>44011</v>
      </c>
      <c r="AY233" s="20">
        <v>5</v>
      </c>
      <c r="AZ233" s="132"/>
      <c r="BA233" s="3">
        <v>1</v>
      </c>
      <c r="BB233" s="23">
        <v>44010</v>
      </c>
      <c r="BC233" s="20">
        <v>5</v>
      </c>
      <c r="BD233" s="132"/>
      <c r="BE233" s="3">
        <v>1</v>
      </c>
      <c r="BF233" s="23">
        <v>44009</v>
      </c>
      <c r="BG233" s="20">
        <v>5</v>
      </c>
      <c r="BH233" s="22"/>
    </row>
    <row r="234" spans="1:60" x14ac:dyDescent="0.25">
      <c r="A234" s="37"/>
      <c r="B234" s="61"/>
      <c r="C234" s="144">
        <f t="shared" si="27"/>
        <v>1</v>
      </c>
      <c r="D234" s="145">
        <f t="shared" si="29"/>
        <v>1</v>
      </c>
      <c r="E234" s="20">
        <f t="shared" si="28"/>
        <v>45</v>
      </c>
      <c r="F234" s="20">
        <v>5</v>
      </c>
      <c r="G234" s="20"/>
      <c r="H234" s="22"/>
      <c r="I234" s="3">
        <v>6</v>
      </c>
      <c r="J234" s="23">
        <v>44021</v>
      </c>
      <c r="K234" s="140">
        <v>5</v>
      </c>
      <c r="L234" s="22"/>
      <c r="M234" s="3">
        <v>8</v>
      </c>
      <c r="N234" s="23">
        <v>44020</v>
      </c>
      <c r="O234" s="20">
        <v>5</v>
      </c>
      <c r="P234" s="22"/>
      <c r="Q234" s="3">
        <v>8</v>
      </c>
      <c r="R234" s="23">
        <v>44019</v>
      </c>
      <c r="S234" s="20">
        <v>5</v>
      </c>
      <c r="T234" s="22"/>
      <c r="U234" s="3">
        <v>8</v>
      </c>
      <c r="V234" s="23">
        <v>44018</v>
      </c>
      <c r="W234" s="140">
        <v>5</v>
      </c>
      <c r="X234" s="22"/>
      <c r="Y234" s="3">
        <v>5</v>
      </c>
      <c r="Z234" s="23">
        <v>44017</v>
      </c>
      <c r="AA234" s="140">
        <v>5</v>
      </c>
      <c r="AB234" s="22"/>
      <c r="AC234" s="3">
        <v>3</v>
      </c>
      <c r="AD234" s="23">
        <v>44016</v>
      </c>
      <c r="AE234" s="20">
        <v>5</v>
      </c>
      <c r="AF234" s="22"/>
      <c r="AG234" s="131">
        <v>1</v>
      </c>
      <c r="AH234" s="23">
        <v>44015</v>
      </c>
      <c r="AI234" s="140">
        <v>5</v>
      </c>
      <c r="AJ234" s="132"/>
      <c r="AK234" s="3">
        <v>1</v>
      </c>
      <c r="AL234" s="23">
        <v>44014</v>
      </c>
      <c r="AM234" s="143">
        <v>0</v>
      </c>
      <c r="AN234" s="132"/>
      <c r="AO234" s="3">
        <v>1</v>
      </c>
      <c r="AP234" s="23">
        <v>44013</v>
      </c>
      <c r="AQ234" s="143">
        <v>0</v>
      </c>
      <c r="AR234" s="132"/>
      <c r="AS234" s="3">
        <v>1</v>
      </c>
      <c r="AT234" s="23">
        <v>44012</v>
      </c>
      <c r="AU234" s="143">
        <v>0</v>
      </c>
      <c r="AV234" s="132"/>
      <c r="AW234" s="3">
        <v>1</v>
      </c>
      <c r="AX234" s="23">
        <v>44011</v>
      </c>
      <c r="AY234" s="143">
        <v>0</v>
      </c>
      <c r="AZ234" s="132"/>
      <c r="BA234" s="3">
        <v>1</v>
      </c>
      <c r="BB234" s="23">
        <v>44010</v>
      </c>
      <c r="BC234" s="140">
        <v>5</v>
      </c>
      <c r="BD234" s="132"/>
      <c r="BE234" s="3">
        <v>1</v>
      </c>
      <c r="BF234" s="23">
        <v>44009</v>
      </c>
      <c r="BG234" s="140">
        <v>5</v>
      </c>
      <c r="BH234" s="22"/>
    </row>
    <row r="235" spans="1:60" x14ac:dyDescent="0.25">
      <c r="B235" s="2"/>
      <c r="C235" s="144">
        <f t="shared" si="27"/>
        <v>1</v>
      </c>
      <c r="D235" s="145">
        <f t="shared" si="29"/>
        <v>1</v>
      </c>
      <c r="E235" s="20">
        <f t="shared" si="28"/>
        <v>45</v>
      </c>
      <c r="F235" s="20">
        <v>5</v>
      </c>
      <c r="G235" s="20"/>
      <c r="H235" s="22"/>
      <c r="I235" s="3">
        <v>6</v>
      </c>
      <c r="J235" s="23">
        <v>44017</v>
      </c>
      <c r="K235" s="140">
        <v>5</v>
      </c>
      <c r="L235" s="22"/>
      <c r="M235" s="3">
        <v>8</v>
      </c>
      <c r="N235" s="23">
        <v>44016</v>
      </c>
      <c r="O235" s="20">
        <v>5</v>
      </c>
      <c r="P235" s="22"/>
      <c r="Q235" s="3">
        <v>8</v>
      </c>
      <c r="R235" s="23">
        <v>44015</v>
      </c>
      <c r="S235" s="20">
        <v>5</v>
      </c>
      <c r="T235" s="22"/>
      <c r="U235" s="3">
        <v>8</v>
      </c>
      <c r="V235" s="23">
        <v>44014</v>
      </c>
      <c r="W235" s="140">
        <v>5</v>
      </c>
      <c r="X235" s="22"/>
      <c r="Y235" s="3">
        <v>5</v>
      </c>
      <c r="Z235" s="23">
        <v>44013</v>
      </c>
      <c r="AA235" s="140">
        <v>5</v>
      </c>
      <c r="AB235" s="22"/>
      <c r="AC235" s="3">
        <v>3</v>
      </c>
      <c r="AD235" s="23">
        <v>44012</v>
      </c>
      <c r="AE235" s="20">
        <v>5</v>
      </c>
      <c r="AF235" s="22"/>
      <c r="AG235" s="131">
        <v>1</v>
      </c>
      <c r="AH235" s="23">
        <v>44011</v>
      </c>
      <c r="AI235" s="140">
        <v>5</v>
      </c>
      <c r="AJ235" s="22"/>
      <c r="AK235" s="3">
        <v>1</v>
      </c>
      <c r="AL235" s="23">
        <v>44010</v>
      </c>
      <c r="AM235" s="140">
        <v>5</v>
      </c>
      <c r="AN235" s="22"/>
      <c r="AO235" s="3">
        <v>1</v>
      </c>
      <c r="AP235" s="23">
        <v>44009</v>
      </c>
      <c r="AQ235" s="140">
        <v>5</v>
      </c>
      <c r="AR235" s="22"/>
      <c r="AS235" s="3"/>
      <c r="AT235" s="23"/>
      <c r="AU235" s="140"/>
      <c r="AV235" s="22"/>
      <c r="AW235" s="3"/>
      <c r="AX235" s="23"/>
      <c r="AY235" s="140"/>
      <c r="AZ235" s="22"/>
      <c r="BA235" s="3"/>
      <c r="BB235" s="23"/>
      <c r="BC235" s="140"/>
      <c r="BD235" s="22"/>
      <c r="BE235" s="3"/>
      <c r="BF235" s="23"/>
      <c r="BG235" s="20"/>
      <c r="BH235" s="22"/>
    </row>
    <row r="236" spans="1:60" ht="13.75" thickBot="1" x14ac:dyDescent="0.3">
      <c r="A236" s="37">
        <v>44022</v>
      </c>
      <c r="B236" s="61">
        <v>0.75</v>
      </c>
      <c r="C236" s="144">
        <f t="shared" ref="C236:C250" si="30">K236/F236</f>
        <v>3</v>
      </c>
      <c r="D236" s="145">
        <f t="shared" si="29"/>
        <v>3</v>
      </c>
      <c r="E236" s="20">
        <f t="shared" ref="E236:E250" si="31">SUM(K236,O236,S236,W236,AA236,AE236,AI236,AM236,AQ236,AU236,AY236,BC236,BG236)</f>
        <v>195</v>
      </c>
      <c r="F236" s="20">
        <v>5</v>
      </c>
      <c r="G236" s="20"/>
      <c r="H236" s="22"/>
      <c r="I236" s="3">
        <v>6</v>
      </c>
      <c r="J236" s="23">
        <v>44021</v>
      </c>
      <c r="K236" s="140">
        <v>15</v>
      </c>
      <c r="L236" s="22"/>
      <c r="M236" s="3">
        <v>8</v>
      </c>
      <c r="N236" s="23">
        <v>44020</v>
      </c>
      <c r="O236" s="20">
        <v>15</v>
      </c>
      <c r="P236" s="22"/>
      <c r="Q236" s="3">
        <v>8</v>
      </c>
      <c r="R236" s="23">
        <v>44019</v>
      </c>
      <c r="S236" s="20">
        <v>15</v>
      </c>
      <c r="T236" s="22"/>
      <c r="U236" s="3">
        <v>8</v>
      </c>
      <c r="V236" s="23">
        <v>44018</v>
      </c>
      <c r="W236" s="20">
        <v>15</v>
      </c>
      <c r="X236" s="22"/>
      <c r="Y236" s="3">
        <v>5</v>
      </c>
      <c r="Z236" s="23">
        <v>44017</v>
      </c>
      <c r="AA236" s="20">
        <v>15</v>
      </c>
      <c r="AB236" s="22"/>
      <c r="AC236" s="131">
        <v>3</v>
      </c>
      <c r="AD236" s="23">
        <v>44016</v>
      </c>
      <c r="AE236" s="20">
        <v>15</v>
      </c>
      <c r="AF236" s="22"/>
      <c r="AG236" s="131">
        <v>1</v>
      </c>
      <c r="AH236" s="23">
        <v>44015</v>
      </c>
      <c r="AI236" s="20">
        <v>15</v>
      </c>
      <c r="AJ236" s="132"/>
      <c r="AK236" s="3">
        <v>1</v>
      </c>
      <c r="AL236" s="23">
        <v>44014</v>
      </c>
      <c r="AM236" s="20">
        <v>15</v>
      </c>
      <c r="AN236" s="132"/>
      <c r="AO236" s="3">
        <v>1</v>
      </c>
      <c r="AP236" s="23">
        <v>44013</v>
      </c>
      <c r="AQ236" s="20">
        <v>15</v>
      </c>
      <c r="AR236" s="132"/>
      <c r="AS236" s="3">
        <v>1</v>
      </c>
      <c r="AT236" s="23">
        <v>44012</v>
      </c>
      <c r="AU236" s="20">
        <v>15</v>
      </c>
      <c r="AV236" s="132"/>
      <c r="AW236" s="3">
        <v>1</v>
      </c>
      <c r="AX236" s="23">
        <v>44011</v>
      </c>
      <c r="AY236" s="20">
        <v>15</v>
      </c>
      <c r="AZ236" s="132"/>
      <c r="BA236" s="3">
        <v>1</v>
      </c>
      <c r="BB236" s="23">
        <v>44010</v>
      </c>
      <c r="BC236" s="20">
        <v>15</v>
      </c>
      <c r="BD236" s="132"/>
      <c r="BE236" s="3">
        <v>1</v>
      </c>
      <c r="BF236" s="23">
        <v>44009</v>
      </c>
      <c r="BG236" s="20">
        <v>15</v>
      </c>
      <c r="BH236" s="22"/>
    </row>
    <row r="237" spans="1:60" s="8" customFormat="1" x14ac:dyDescent="0.25">
      <c r="A237" s="5">
        <v>44023</v>
      </c>
      <c r="B237" s="63">
        <v>0.375</v>
      </c>
      <c r="C237" s="135">
        <f t="shared" si="30"/>
        <v>3</v>
      </c>
      <c r="D237" s="136">
        <f t="shared" ref="D237:D246" si="32">C237</f>
        <v>3</v>
      </c>
      <c r="E237" s="7">
        <f t="shared" si="31"/>
        <v>195</v>
      </c>
      <c r="F237" s="7">
        <v>5</v>
      </c>
      <c r="G237" s="7"/>
      <c r="H237" s="12"/>
      <c r="I237" s="9">
        <v>6</v>
      </c>
      <c r="J237" s="10">
        <v>44022</v>
      </c>
      <c r="K237" s="137">
        <v>15</v>
      </c>
      <c r="L237" s="12"/>
      <c r="M237" s="9">
        <v>8</v>
      </c>
      <c r="N237" s="10">
        <v>44021</v>
      </c>
      <c r="O237" s="7">
        <v>15</v>
      </c>
      <c r="P237" s="12"/>
      <c r="Q237" s="9">
        <v>8</v>
      </c>
      <c r="R237" s="10">
        <v>44020</v>
      </c>
      <c r="S237" s="7">
        <v>15</v>
      </c>
      <c r="T237" s="12"/>
      <c r="U237" s="9">
        <v>8</v>
      </c>
      <c r="V237" s="10">
        <v>44019</v>
      </c>
      <c r="W237" s="7">
        <v>15</v>
      </c>
      <c r="X237" s="12"/>
      <c r="Y237" s="9">
        <v>5</v>
      </c>
      <c r="Z237" s="10">
        <v>44018</v>
      </c>
      <c r="AA237" s="7">
        <v>15</v>
      </c>
      <c r="AB237" s="12"/>
      <c r="AC237" s="138">
        <v>3</v>
      </c>
      <c r="AD237" s="10">
        <v>44017</v>
      </c>
      <c r="AE237" s="7">
        <v>15</v>
      </c>
      <c r="AF237" s="12"/>
      <c r="AG237" s="138">
        <v>1</v>
      </c>
      <c r="AH237" s="10">
        <v>44016</v>
      </c>
      <c r="AI237" s="7">
        <v>15</v>
      </c>
      <c r="AJ237" s="139"/>
      <c r="AK237" s="9">
        <v>1</v>
      </c>
      <c r="AL237" s="10">
        <v>44015</v>
      </c>
      <c r="AM237" s="7">
        <v>15</v>
      </c>
      <c r="AN237" s="139"/>
      <c r="AO237" s="9">
        <v>1</v>
      </c>
      <c r="AP237" s="10">
        <v>44014</v>
      </c>
      <c r="AQ237" s="7">
        <v>15</v>
      </c>
      <c r="AR237" s="139"/>
      <c r="AS237" s="9">
        <v>1</v>
      </c>
      <c r="AT237" s="10">
        <v>44013</v>
      </c>
      <c r="AU237" s="7">
        <v>15</v>
      </c>
      <c r="AV237" s="139"/>
      <c r="AW237" s="9">
        <v>1</v>
      </c>
      <c r="AX237" s="10">
        <v>44012</v>
      </c>
      <c r="AY237" s="7">
        <v>15</v>
      </c>
      <c r="AZ237" s="139"/>
      <c r="BA237" s="9">
        <v>1</v>
      </c>
      <c r="BB237" s="10">
        <v>44011</v>
      </c>
      <c r="BC237" s="7">
        <v>15</v>
      </c>
      <c r="BD237" s="139"/>
      <c r="BE237" s="9">
        <v>1</v>
      </c>
      <c r="BF237" s="10">
        <v>44010</v>
      </c>
      <c r="BG237" s="7">
        <v>15</v>
      </c>
      <c r="BH237" s="12"/>
    </row>
    <row r="238" spans="1:60" x14ac:dyDescent="0.25">
      <c r="A238" s="37"/>
      <c r="B238" s="61"/>
      <c r="C238" s="144">
        <f t="shared" si="30"/>
        <v>1</v>
      </c>
      <c r="D238" s="145">
        <f t="shared" si="32"/>
        <v>1</v>
      </c>
      <c r="E238" s="20">
        <f t="shared" si="31"/>
        <v>55</v>
      </c>
      <c r="F238" s="20">
        <v>5</v>
      </c>
      <c r="G238" s="20"/>
      <c r="H238" s="22"/>
      <c r="I238" s="3">
        <v>6</v>
      </c>
      <c r="J238" s="23">
        <v>44022</v>
      </c>
      <c r="K238" s="140">
        <v>5</v>
      </c>
      <c r="L238" s="22"/>
      <c r="M238" s="3">
        <v>8</v>
      </c>
      <c r="N238" s="23">
        <v>44021</v>
      </c>
      <c r="O238" s="20">
        <v>5</v>
      </c>
      <c r="P238" s="22"/>
      <c r="Q238" s="3">
        <v>8</v>
      </c>
      <c r="R238" s="23">
        <v>44020</v>
      </c>
      <c r="S238" s="20">
        <v>5</v>
      </c>
      <c r="T238" s="22"/>
      <c r="U238" s="3">
        <v>8</v>
      </c>
      <c r="V238" s="23">
        <v>44019</v>
      </c>
      <c r="W238" s="140">
        <v>5</v>
      </c>
      <c r="X238" s="22"/>
      <c r="Y238" s="3">
        <v>5</v>
      </c>
      <c r="Z238" s="23">
        <v>44018</v>
      </c>
      <c r="AA238" s="140">
        <v>5</v>
      </c>
      <c r="AB238" s="22"/>
      <c r="AC238" s="3">
        <v>3</v>
      </c>
      <c r="AD238" s="23">
        <v>44017</v>
      </c>
      <c r="AE238" s="20">
        <v>5</v>
      </c>
      <c r="AF238" s="22"/>
      <c r="AG238" s="131">
        <v>1</v>
      </c>
      <c r="AH238" s="23">
        <v>44016</v>
      </c>
      <c r="AI238" s="140">
        <v>5</v>
      </c>
      <c r="AJ238" s="132"/>
      <c r="AK238" s="3">
        <v>1</v>
      </c>
      <c r="AL238" s="23">
        <v>44015</v>
      </c>
      <c r="AM238" s="140">
        <v>5</v>
      </c>
      <c r="AN238" s="132"/>
      <c r="AO238" s="3">
        <v>1</v>
      </c>
      <c r="AP238" s="23">
        <v>44014</v>
      </c>
      <c r="AQ238" s="140">
        <v>5</v>
      </c>
      <c r="AR238" s="132"/>
      <c r="AS238" s="3">
        <v>1</v>
      </c>
      <c r="AT238" s="23">
        <v>44013</v>
      </c>
      <c r="AU238" s="140">
        <v>5</v>
      </c>
      <c r="AV238" s="132"/>
      <c r="AW238" s="3">
        <v>1</v>
      </c>
      <c r="AX238" s="23">
        <v>44012</v>
      </c>
      <c r="AY238" s="140">
        <v>5</v>
      </c>
      <c r="AZ238" s="132"/>
      <c r="BA238" s="3"/>
      <c r="BB238" s="23"/>
      <c r="BC238" s="140"/>
      <c r="BD238" s="132"/>
      <c r="BE238" s="3"/>
      <c r="BF238" s="23"/>
      <c r="BG238" s="140"/>
      <c r="BH238" s="22"/>
    </row>
    <row r="239" spans="1:60" x14ac:dyDescent="0.25">
      <c r="A239" s="37">
        <v>44023</v>
      </c>
      <c r="B239" s="61">
        <v>0.45833333333333331</v>
      </c>
      <c r="C239" s="144">
        <f t="shared" si="30"/>
        <v>3</v>
      </c>
      <c r="D239" s="145">
        <f t="shared" si="32"/>
        <v>3</v>
      </c>
      <c r="E239" s="20">
        <f t="shared" si="31"/>
        <v>195</v>
      </c>
      <c r="F239" s="20">
        <v>5</v>
      </c>
      <c r="G239" s="20"/>
      <c r="H239" s="22"/>
      <c r="I239" s="3">
        <v>6</v>
      </c>
      <c r="J239" s="23">
        <v>44022</v>
      </c>
      <c r="K239" s="140">
        <v>15</v>
      </c>
      <c r="L239" s="22"/>
      <c r="M239" s="3">
        <v>8</v>
      </c>
      <c r="N239" s="23">
        <v>44021</v>
      </c>
      <c r="O239" s="20">
        <v>15</v>
      </c>
      <c r="P239" s="22"/>
      <c r="Q239" s="3">
        <v>8</v>
      </c>
      <c r="R239" s="23">
        <v>44020</v>
      </c>
      <c r="S239" s="20">
        <v>15</v>
      </c>
      <c r="T239" s="22"/>
      <c r="U239" s="3">
        <v>8</v>
      </c>
      <c r="V239" s="23">
        <v>44019</v>
      </c>
      <c r="W239" s="20">
        <v>15</v>
      </c>
      <c r="X239" s="22"/>
      <c r="Y239" s="3">
        <v>5</v>
      </c>
      <c r="Z239" s="23">
        <v>44018</v>
      </c>
      <c r="AA239" s="20">
        <v>15</v>
      </c>
      <c r="AB239" s="22"/>
      <c r="AC239" s="131">
        <v>3</v>
      </c>
      <c r="AD239" s="23">
        <v>44017</v>
      </c>
      <c r="AE239" s="20">
        <v>15</v>
      </c>
      <c r="AF239" s="22"/>
      <c r="AG239" s="131">
        <v>1</v>
      </c>
      <c r="AH239" s="23">
        <v>44016</v>
      </c>
      <c r="AI239" s="20">
        <v>15</v>
      </c>
      <c r="AJ239" s="132"/>
      <c r="AK239" s="3">
        <v>1</v>
      </c>
      <c r="AL239" s="23">
        <v>44015</v>
      </c>
      <c r="AM239" s="20">
        <v>15</v>
      </c>
      <c r="AN239" s="132"/>
      <c r="AO239" s="3">
        <v>1</v>
      </c>
      <c r="AP239" s="23">
        <v>44014</v>
      </c>
      <c r="AQ239" s="20">
        <v>15</v>
      </c>
      <c r="AR239" s="132"/>
      <c r="AS239" s="3">
        <v>1</v>
      </c>
      <c r="AT239" s="23">
        <v>44013</v>
      </c>
      <c r="AU239" s="20">
        <v>15</v>
      </c>
      <c r="AV239" s="132"/>
      <c r="AW239" s="3">
        <v>1</v>
      </c>
      <c r="AX239" s="23">
        <v>44012</v>
      </c>
      <c r="AY239" s="20">
        <v>15</v>
      </c>
      <c r="AZ239" s="132"/>
      <c r="BA239" s="3">
        <v>1</v>
      </c>
      <c r="BB239" s="23">
        <v>44011</v>
      </c>
      <c r="BC239" s="20">
        <v>15</v>
      </c>
      <c r="BD239" s="132"/>
      <c r="BE239" s="3">
        <v>1</v>
      </c>
      <c r="BF239" s="23">
        <v>44010</v>
      </c>
      <c r="BG239" s="20">
        <v>15</v>
      </c>
      <c r="BH239" s="22"/>
    </row>
    <row r="240" spans="1:60" x14ac:dyDescent="0.25">
      <c r="A240" s="37"/>
      <c r="B240" s="61"/>
      <c r="C240" s="144">
        <f t="shared" si="30"/>
        <v>1</v>
      </c>
      <c r="D240" s="145">
        <f t="shared" si="32"/>
        <v>1</v>
      </c>
      <c r="E240" s="20">
        <f t="shared" si="31"/>
        <v>55</v>
      </c>
      <c r="F240" s="20">
        <v>5</v>
      </c>
      <c r="G240" s="20"/>
      <c r="H240" s="22"/>
      <c r="I240" s="3">
        <v>6</v>
      </c>
      <c r="J240" s="23">
        <v>44022</v>
      </c>
      <c r="K240" s="140">
        <v>5</v>
      </c>
      <c r="L240" s="22"/>
      <c r="M240" s="3">
        <v>8</v>
      </c>
      <c r="N240" s="23">
        <v>44021</v>
      </c>
      <c r="O240" s="20">
        <v>5</v>
      </c>
      <c r="P240" s="22"/>
      <c r="Q240" s="3">
        <v>8</v>
      </c>
      <c r="R240" s="23">
        <v>44020</v>
      </c>
      <c r="S240" s="20">
        <v>5</v>
      </c>
      <c r="T240" s="22"/>
      <c r="U240" s="3">
        <v>8</v>
      </c>
      <c r="V240" s="23">
        <v>44019</v>
      </c>
      <c r="W240" s="140">
        <v>5</v>
      </c>
      <c r="X240" s="22"/>
      <c r="Y240" s="3">
        <v>5</v>
      </c>
      <c r="Z240" s="23">
        <v>44018</v>
      </c>
      <c r="AA240" s="140">
        <v>5</v>
      </c>
      <c r="AB240" s="22"/>
      <c r="AC240" s="3">
        <v>3</v>
      </c>
      <c r="AD240" s="23">
        <v>44017</v>
      </c>
      <c r="AE240" s="20">
        <v>5</v>
      </c>
      <c r="AF240" s="22"/>
      <c r="AG240" s="131">
        <v>1</v>
      </c>
      <c r="AH240" s="23">
        <v>44016</v>
      </c>
      <c r="AI240" s="140">
        <v>5</v>
      </c>
      <c r="AJ240" s="132"/>
      <c r="AK240" s="3">
        <v>1</v>
      </c>
      <c r="AL240" s="23">
        <v>44015</v>
      </c>
      <c r="AM240" s="140">
        <v>5</v>
      </c>
      <c r="AN240" s="132"/>
      <c r="AO240" s="3">
        <v>1</v>
      </c>
      <c r="AP240" s="23">
        <v>44014</v>
      </c>
      <c r="AQ240" s="140">
        <v>5</v>
      </c>
      <c r="AR240" s="132"/>
      <c r="AS240" s="3">
        <v>1</v>
      </c>
      <c r="AT240" s="23">
        <v>44013</v>
      </c>
      <c r="AU240" s="140">
        <v>5</v>
      </c>
      <c r="AV240" s="132"/>
      <c r="AW240" s="3">
        <v>1</v>
      </c>
      <c r="AX240" s="23">
        <v>44012</v>
      </c>
      <c r="AY240" s="140">
        <v>5</v>
      </c>
      <c r="AZ240" s="132"/>
      <c r="BA240" s="3"/>
      <c r="BB240" s="23"/>
      <c r="BC240" s="140"/>
      <c r="BD240" s="132"/>
      <c r="BE240" s="3"/>
      <c r="BF240" s="23"/>
      <c r="BG240" s="140"/>
      <c r="BH240" s="22"/>
    </row>
    <row r="241" spans="1:60" x14ac:dyDescent="0.25">
      <c r="A241" s="37"/>
      <c r="B241" s="61"/>
      <c r="C241" s="144">
        <f t="shared" si="30"/>
        <v>1</v>
      </c>
      <c r="D241" s="145">
        <f t="shared" si="32"/>
        <v>1</v>
      </c>
      <c r="E241" s="20">
        <f t="shared" si="31"/>
        <v>20</v>
      </c>
      <c r="F241" s="20">
        <v>5</v>
      </c>
      <c r="G241" s="20"/>
      <c r="H241" s="22"/>
      <c r="I241" s="3">
        <v>6</v>
      </c>
      <c r="J241" s="23">
        <v>44022</v>
      </c>
      <c r="K241" s="140">
        <v>5</v>
      </c>
      <c r="L241" s="22"/>
      <c r="M241" s="3">
        <v>8</v>
      </c>
      <c r="N241" s="23">
        <v>44021</v>
      </c>
      <c r="O241" s="142">
        <v>0</v>
      </c>
      <c r="P241" s="22"/>
      <c r="Q241" s="3">
        <v>8</v>
      </c>
      <c r="R241" s="23">
        <v>44020</v>
      </c>
      <c r="S241" s="142">
        <v>0</v>
      </c>
      <c r="T241" s="22"/>
      <c r="U241" s="3">
        <v>8</v>
      </c>
      <c r="V241" s="23">
        <v>44019</v>
      </c>
      <c r="W241" s="143">
        <v>0</v>
      </c>
      <c r="X241" s="22"/>
      <c r="Y241" s="3">
        <v>8</v>
      </c>
      <c r="Z241" s="23">
        <v>44018</v>
      </c>
      <c r="AA241" s="143">
        <v>0</v>
      </c>
      <c r="AB241" s="22"/>
      <c r="AC241" s="3">
        <v>8</v>
      </c>
      <c r="AD241" s="23">
        <v>44017</v>
      </c>
      <c r="AE241" s="142">
        <v>0</v>
      </c>
      <c r="AF241" s="22"/>
      <c r="AG241" s="131">
        <v>8</v>
      </c>
      <c r="AH241" s="23">
        <v>44016</v>
      </c>
      <c r="AI241" s="140">
        <v>5</v>
      </c>
      <c r="AJ241" s="132"/>
      <c r="AK241" s="3">
        <v>8</v>
      </c>
      <c r="AL241" s="23">
        <v>44015</v>
      </c>
      <c r="AM241" s="140">
        <v>5</v>
      </c>
      <c r="AN241" s="132"/>
      <c r="AO241" s="3">
        <v>8</v>
      </c>
      <c r="AP241" s="23">
        <v>44014</v>
      </c>
      <c r="AQ241" s="143">
        <v>0</v>
      </c>
      <c r="AR241" s="132"/>
      <c r="AS241" s="3">
        <v>8</v>
      </c>
      <c r="AT241" s="23">
        <v>44013</v>
      </c>
      <c r="AU241" s="143">
        <v>0</v>
      </c>
      <c r="AV241" s="132"/>
      <c r="AW241" s="3">
        <v>8</v>
      </c>
      <c r="AX241" s="23">
        <v>44012</v>
      </c>
      <c r="AY241" s="143">
        <v>0</v>
      </c>
      <c r="AZ241" s="132"/>
      <c r="BA241" s="3">
        <v>8</v>
      </c>
      <c r="BB241" s="23">
        <v>44011</v>
      </c>
      <c r="BC241" s="143">
        <v>0</v>
      </c>
      <c r="BD241" s="22"/>
      <c r="BE241" s="3">
        <v>8</v>
      </c>
      <c r="BF241" s="23">
        <v>44010</v>
      </c>
      <c r="BG241" s="20">
        <v>5</v>
      </c>
      <c r="BH241" s="22"/>
    </row>
    <row r="242" spans="1:60" x14ac:dyDescent="0.25">
      <c r="A242" s="37"/>
      <c r="B242" s="61"/>
      <c r="C242" s="144">
        <f t="shared" si="30"/>
        <v>1</v>
      </c>
      <c r="D242" s="145">
        <f t="shared" si="32"/>
        <v>1</v>
      </c>
      <c r="E242" s="20">
        <f t="shared" si="31"/>
        <v>5</v>
      </c>
      <c r="F242" s="20">
        <v>5</v>
      </c>
      <c r="G242" s="20"/>
      <c r="H242" s="22"/>
      <c r="I242" s="3">
        <v>6</v>
      </c>
      <c r="J242" s="23">
        <v>44022</v>
      </c>
      <c r="K242" s="140">
        <v>5</v>
      </c>
      <c r="L242" s="22"/>
      <c r="M242" s="3"/>
      <c r="N242" s="23"/>
      <c r="O242" s="20"/>
      <c r="P242" s="22"/>
      <c r="Q242" s="3"/>
      <c r="R242" s="23"/>
      <c r="S242" s="20"/>
      <c r="T242" s="22"/>
      <c r="U242" s="3"/>
      <c r="V242" s="23"/>
      <c r="W242" s="140"/>
      <c r="X242" s="22"/>
      <c r="Y242" s="3"/>
      <c r="Z242" s="23"/>
      <c r="AA242" s="140"/>
      <c r="AB242" s="22"/>
      <c r="AC242" s="3"/>
      <c r="AD242" s="23"/>
      <c r="AE242" s="20"/>
      <c r="AF242" s="22"/>
      <c r="AG242" s="131"/>
      <c r="AH242" s="23"/>
      <c r="AI242" s="140"/>
      <c r="AJ242" s="132"/>
      <c r="AK242" s="3"/>
      <c r="AL242" s="23"/>
      <c r="AM242" s="140"/>
      <c r="AN242" s="132"/>
      <c r="AO242" s="3"/>
      <c r="AP242" s="23"/>
      <c r="AQ242" s="140"/>
      <c r="AR242" s="132"/>
      <c r="AS242" s="3"/>
      <c r="AT242" s="23"/>
      <c r="AU242" s="140"/>
      <c r="AV242" s="132"/>
      <c r="AW242" s="3"/>
      <c r="AX242" s="23"/>
      <c r="AY242" s="140"/>
      <c r="AZ242" s="132"/>
      <c r="BA242" s="3"/>
      <c r="BB242" s="23"/>
      <c r="BC242" s="140"/>
      <c r="BD242" s="22"/>
      <c r="BE242" s="3"/>
      <c r="BF242" s="23"/>
      <c r="BG242" s="20"/>
      <c r="BH242" s="22"/>
    </row>
    <row r="243" spans="1:60" x14ac:dyDescent="0.25">
      <c r="A243" s="37"/>
      <c r="B243" s="61"/>
      <c r="C243" s="144">
        <f t="shared" si="30"/>
        <v>1</v>
      </c>
      <c r="D243" s="145">
        <f t="shared" si="32"/>
        <v>1</v>
      </c>
      <c r="E243" s="20">
        <f t="shared" si="31"/>
        <v>30</v>
      </c>
      <c r="F243" s="20">
        <v>5</v>
      </c>
      <c r="G243" s="20"/>
      <c r="H243" s="22"/>
      <c r="I243" s="3">
        <v>6</v>
      </c>
      <c r="J243" s="23">
        <v>44021</v>
      </c>
      <c r="K243" s="140">
        <v>5</v>
      </c>
      <c r="L243" s="22"/>
      <c r="M243" s="3">
        <v>8</v>
      </c>
      <c r="N243" s="23">
        <v>44020</v>
      </c>
      <c r="O243" s="20">
        <v>5</v>
      </c>
      <c r="P243" s="22"/>
      <c r="Q243" s="3">
        <v>8</v>
      </c>
      <c r="R243" s="23">
        <v>44019</v>
      </c>
      <c r="S243" s="20">
        <v>5</v>
      </c>
      <c r="T243" s="22"/>
      <c r="U243" s="3">
        <v>8</v>
      </c>
      <c r="V243" s="23">
        <v>44018</v>
      </c>
      <c r="W243" s="143">
        <v>0</v>
      </c>
      <c r="X243" s="22"/>
      <c r="Y243" s="3">
        <v>8</v>
      </c>
      <c r="Z243" s="23">
        <v>44017</v>
      </c>
      <c r="AA243" s="140">
        <v>5</v>
      </c>
      <c r="AB243" s="22"/>
      <c r="AC243" s="3">
        <v>5</v>
      </c>
      <c r="AD243" s="23">
        <v>44016</v>
      </c>
      <c r="AE243" s="20">
        <v>5</v>
      </c>
      <c r="AF243" s="22"/>
      <c r="AG243" s="131">
        <v>3</v>
      </c>
      <c r="AH243" s="23">
        <v>44015</v>
      </c>
      <c r="AI243" s="140">
        <v>5</v>
      </c>
      <c r="AJ243" s="132"/>
      <c r="AK243" s="3"/>
      <c r="AL243" s="23"/>
      <c r="AM243" s="140"/>
      <c r="AN243" s="132"/>
      <c r="AO243" s="3"/>
      <c r="AP243" s="23"/>
      <c r="AQ243" s="140"/>
      <c r="AR243" s="132"/>
      <c r="AS243" s="3"/>
      <c r="AT243" s="23"/>
      <c r="AU243" s="140"/>
      <c r="AV243" s="132"/>
      <c r="AW243" s="3"/>
      <c r="AX243" s="23"/>
      <c r="AY243" s="140"/>
      <c r="AZ243" s="132"/>
      <c r="BA243" s="3"/>
      <c r="BB243" s="23"/>
      <c r="BC243" s="140"/>
      <c r="BD243" s="132"/>
      <c r="BE243" s="3"/>
      <c r="BF243" s="23"/>
      <c r="BG243" s="20"/>
      <c r="BH243" s="22"/>
    </row>
    <row r="244" spans="1:60" x14ac:dyDescent="0.25">
      <c r="A244" s="37"/>
      <c r="B244" s="61"/>
      <c r="C244" s="144">
        <f t="shared" si="30"/>
        <v>1</v>
      </c>
      <c r="D244" s="145">
        <f t="shared" si="32"/>
        <v>1</v>
      </c>
      <c r="E244" s="20">
        <f t="shared" si="31"/>
        <v>10</v>
      </c>
      <c r="F244" s="20">
        <v>5</v>
      </c>
      <c r="G244" s="20"/>
      <c r="H244" s="22"/>
      <c r="I244" s="3">
        <v>6</v>
      </c>
      <c r="J244" s="23">
        <v>44020</v>
      </c>
      <c r="K244" s="140">
        <v>5</v>
      </c>
      <c r="L244" s="22"/>
      <c r="M244" s="3">
        <v>8</v>
      </c>
      <c r="N244" s="23">
        <v>44019</v>
      </c>
      <c r="O244" s="142">
        <v>0</v>
      </c>
      <c r="P244" s="22"/>
      <c r="Q244" s="3">
        <v>8</v>
      </c>
      <c r="R244" s="23">
        <v>44018</v>
      </c>
      <c r="S244" s="142">
        <v>0</v>
      </c>
      <c r="T244" s="22"/>
      <c r="U244" s="3">
        <v>8</v>
      </c>
      <c r="V244" s="23">
        <v>44017</v>
      </c>
      <c r="W244" s="143">
        <v>0</v>
      </c>
      <c r="X244" s="22"/>
      <c r="Y244" s="3">
        <v>8</v>
      </c>
      <c r="Z244" s="23">
        <v>44016</v>
      </c>
      <c r="AA244" s="140">
        <v>5</v>
      </c>
      <c r="AB244" s="22"/>
      <c r="AC244" s="3"/>
      <c r="AD244" s="23"/>
      <c r="AE244" s="20"/>
      <c r="AF244" s="22"/>
      <c r="AG244" s="131"/>
      <c r="AH244" s="23"/>
      <c r="AI244" s="140"/>
      <c r="AJ244" s="132"/>
      <c r="AK244" s="3"/>
      <c r="AL244" s="23"/>
      <c r="AM244" s="140"/>
      <c r="AN244" s="132"/>
      <c r="AO244" s="3"/>
      <c r="AP244" s="23"/>
      <c r="AQ244" s="140"/>
      <c r="AR244" s="132"/>
      <c r="AS244" s="3"/>
      <c r="AT244" s="23"/>
      <c r="AU244" s="140"/>
      <c r="AV244" s="132"/>
      <c r="AW244" s="3"/>
      <c r="AX244" s="23"/>
      <c r="AY244" s="140"/>
      <c r="AZ244" s="132"/>
      <c r="BA244" s="3"/>
      <c r="BB244" s="23"/>
      <c r="BC244" s="140"/>
      <c r="BD244" s="132"/>
      <c r="BE244" s="3"/>
      <c r="BF244" s="23"/>
      <c r="BG244" s="20"/>
      <c r="BH244" s="22"/>
    </row>
    <row r="245" spans="1:60" x14ac:dyDescent="0.25">
      <c r="A245" s="37">
        <v>44023</v>
      </c>
      <c r="B245" s="61">
        <v>0.58333333333333337</v>
      </c>
      <c r="C245" s="144">
        <f t="shared" si="30"/>
        <v>3</v>
      </c>
      <c r="D245" s="145">
        <f t="shared" si="32"/>
        <v>3</v>
      </c>
      <c r="E245" s="20">
        <f t="shared" si="31"/>
        <v>195</v>
      </c>
      <c r="F245" s="20">
        <v>5</v>
      </c>
      <c r="G245" s="146"/>
      <c r="H245" s="22"/>
      <c r="I245" s="3">
        <v>6</v>
      </c>
      <c r="J245" s="23">
        <v>44022</v>
      </c>
      <c r="K245" s="140">
        <v>15</v>
      </c>
      <c r="L245" s="22"/>
      <c r="M245" s="3">
        <v>8</v>
      </c>
      <c r="N245" s="23">
        <v>44021</v>
      </c>
      <c r="O245" s="20">
        <v>15</v>
      </c>
      <c r="P245" s="22"/>
      <c r="Q245" s="3">
        <v>8</v>
      </c>
      <c r="R245" s="23">
        <v>44020</v>
      </c>
      <c r="S245" s="20">
        <v>15</v>
      </c>
      <c r="T245" s="22"/>
      <c r="U245" s="3">
        <v>8</v>
      </c>
      <c r="V245" s="23">
        <v>44019</v>
      </c>
      <c r="W245" s="20">
        <v>15</v>
      </c>
      <c r="X245" s="22"/>
      <c r="Y245" s="3">
        <v>5</v>
      </c>
      <c r="Z245" s="23">
        <v>44018</v>
      </c>
      <c r="AA245" s="20">
        <v>15</v>
      </c>
      <c r="AB245" s="22"/>
      <c r="AC245" s="131">
        <v>3</v>
      </c>
      <c r="AD245" s="23">
        <v>44017</v>
      </c>
      <c r="AE245" s="20">
        <v>15</v>
      </c>
      <c r="AF245" s="22"/>
      <c r="AG245" s="131">
        <v>1</v>
      </c>
      <c r="AH245" s="23">
        <v>44016</v>
      </c>
      <c r="AI245" s="20">
        <v>15</v>
      </c>
      <c r="AJ245" s="132"/>
      <c r="AK245" s="3">
        <v>1</v>
      </c>
      <c r="AL245" s="23">
        <v>44015</v>
      </c>
      <c r="AM245" s="20">
        <v>15</v>
      </c>
      <c r="AN245" s="132"/>
      <c r="AO245" s="3">
        <v>1</v>
      </c>
      <c r="AP245" s="23">
        <v>44014</v>
      </c>
      <c r="AQ245" s="20">
        <v>15</v>
      </c>
      <c r="AR245" s="132"/>
      <c r="AS245" s="3">
        <v>1</v>
      </c>
      <c r="AT245" s="23">
        <v>44013</v>
      </c>
      <c r="AU245" s="20">
        <v>15</v>
      </c>
      <c r="AV245" s="132"/>
      <c r="AW245" s="3">
        <v>1</v>
      </c>
      <c r="AX245" s="23">
        <v>44012</v>
      </c>
      <c r="AY245" s="20">
        <v>15</v>
      </c>
      <c r="AZ245" s="132"/>
      <c r="BA245" s="3">
        <v>1</v>
      </c>
      <c r="BB245" s="23">
        <v>44011</v>
      </c>
      <c r="BC245" s="20">
        <v>15</v>
      </c>
      <c r="BD245" s="132"/>
      <c r="BE245" s="3">
        <v>1</v>
      </c>
      <c r="BF245" s="23">
        <v>44010</v>
      </c>
      <c r="BG245" s="20">
        <v>15</v>
      </c>
      <c r="BH245" s="22"/>
    </row>
    <row r="246" spans="1:60" x14ac:dyDescent="0.25">
      <c r="A246" s="37"/>
      <c r="B246" s="61"/>
      <c r="C246" s="144">
        <f t="shared" si="30"/>
        <v>1</v>
      </c>
      <c r="D246" s="145">
        <f t="shared" si="32"/>
        <v>1</v>
      </c>
      <c r="E246" s="20">
        <f t="shared" si="31"/>
        <v>55</v>
      </c>
      <c r="F246" s="20">
        <v>5</v>
      </c>
      <c r="G246" s="146"/>
      <c r="H246" s="22"/>
      <c r="I246" s="3">
        <v>6</v>
      </c>
      <c r="J246" s="23">
        <v>44021</v>
      </c>
      <c r="K246" s="140">
        <v>5</v>
      </c>
      <c r="L246" s="22"/>
      <c r="M246" s="3">
        <v>8</v>
      </c>
      <c r="N246" s="23">
        <v>44020</v>
      </c>
      <c r="O246" s="142">
        <v>0</v>
      </c>
      <c r="P246" s="22"/>
      <c r="Q246" s="3">
        <v>8</v>
      </c>
      <c r="R246" s="23">
        <v>44019</v>
      </c>
      <c r="S246" s="20">
        <v>5</v>
      </c>
      <c r="T246" s="22"/>
      <c r="U246" s="3">
        <v>8</v>
      </c>
      <c r="V246" s="23">
        <v>44018</v>
      </c>
      <c r="W246" s="140">
        <v>5</v>
      </c>
      <c r="X246" s="22"/>
      <c r="Y246" s="3">
        <v>8</v>
      </c>
      <c r="Z246" s="23">
        <v>44017</v>
      </c>
      <c r="AA246" s="140">
        <v>5</v>
      </c>
      <c r="AB246" s="22"/>
      <c r="AC246" s="3">
        <v>5</v>
      </c>
      <c r="AD246" s="23">
        <v>44016</v>
      </c>
      <c r="AE246" s="20">
        <v>5</v>
      </c>
      <c r="AF246" s="22"/>
      <c r="AG246" s="131">
        <v>3</v>
      </c>
      <c r="AH246" s="23">
        <v>44015</v>
      </c>
      <c r="AI246" s="140">
        <v>5</v>
      </c>
      <c r="AJ246" s="132"/>
      <c r="AK246" s="3">
        <v>1</v>
      </c>
      <c r="AL246" s="23">
        <v>44014</v>
      </c>
      <c r="AM246" s="140">
        <v>5</v>
      </c>
      <c r="AN246" s="132"/>
      <c r="AO246" s="3">
        <v>1</v>
      </c>
      <c r="AP246" s="23">
        <v>44013</v>
      </c>
      <c r="AQ246" s="140">
        <v>5</v>
      </c>
      <c r="AR246" s="132"/>
      <c r="AS246" s="3">
        <v>1</v>
      </c>
      <c r="AT246" s="23">
        <v>44012</v>
      </c>
      <c r="AU246" s="140">
        <v>5</v>
      </c>
      <c r="AV246" s="132"/>
      <c r="AW246" s="3">
        <v>1</v>
      </c>
      <c r="AX246" s="23">
        <v>44011</v>
      </c>
      <c r="AY246" s="140">
        <v>5</v>
      </c>
      <c r="AZ246" s="132"/>
      <c r="BA246" s="3">
        <v>1</v>
      </c>
      <c r="BB246" s="23">
        <v>44010</v>
      </c>
      <c r="BC246" s="140">
        <v>5</v>
      </c>
      <c r="BD246" s="132"/>
      <c r="BE246" s="3"/>
      <c r="BF246" s="23"/>
      <c r="BG246" s="140"/>
      <c r="BH246" s="22"/>
    </row>
    <row r="247" spans="1:60" ht="13.75" thickBot="1" x14ac:dyDescent="0.3">
      <c r="A247" s="37">
        <v>44023</v>
      </c>
      <c r="B247" s="61">
        <v>0.75</v>
      </c>
      <c r="C247" s="144">
        <f t="shared" si="30"/>
        <v>3</v>
      </c>
      <c r="D247" s="145">
        <f t="shared" ref="D247:D255" si="33">C247</f>
        <v>3</v>
      </c>
      <c r="E247" s="20">
        <f t="shared" si="31"/>
        <v>195</v>
      </c>
      <c r="F247" s="20">
        <v>5</v>
      </c>
      <c r="G247" s="95"/>
      <c r="H247" s="22"/>
      <c r="I247" s="3">
        <v>6</v>
      </c>
      <c r="J247" s="23">
        <v>44022</v>
      </c>
      <c r="K247" s="140">
        <v>15</v>
      </c>
      <c r="L247" s="22"/>
      <c r="M247" s="3">
        <v>8</v>
      </c>
      <c r="N247" s="23">
        <v>44021</v>
      </c>
      <c r="O247" s="20">
        <v>15</v>
      </c>
      <c r="P247" s="22"/>
      <c r="Q247" s="3">
        <v>8</v>
      </c>
      <c r="R247" s="23">
        <v>44020</v>
      </c>
      <c r="S247" s="20">
        <v>15</v>
      </c>
      <c r="T247" s="22"/>
      <c r="U247" s="3">
        <v>8</v>
      </c>
      <c r="V247" s="23">
        <v>44019</v>
      </c>
      <c r="W247" s="20">
        <v>15</v>
      </c>
      <c r="X247" s="22"/>
      <c r="Y247" s="3">
        <v>5</v>
      </c>
      <c r="Z247" s="23">
        <v>44018</v>
      </c>
      <c r="AA247" s="20">
        <v>15</v>
      </c>
      <c r="AB247" s="22"/>
      <c r="AC247" s="131">
        <v>3</v>
      </c>
      <c r="AD247" s="23">
        <v>44017</v>
      </c>
      <c r="AE247" s="20">
        <v>15</v>
      </c>
      <c r="AF247" s="22"/>
      <c r="AG247" s="131">
        <v>1</v>
      </c>
      <c r="AH247" s="23">
        <v>44016</v>
      </c>
      <c r="AI247" s="20">
        <v>15</v>
      </c>
      <c r="AJ247" s="132"/>
      <c r="AK247" s="3">
        <v>1</v>
      </c>
      <c r="AL247" s="23">
        <v>44015</v>
      </c>
      <c r="AM247" s="20">
        <v>15</v>
      </c>
      <c r="AN247" s="132"/>
      <c r="AO247" s="3">
        <v>1</v>
      </c>
      <c r="AP247" s="23">
        <v>44014</v>
      </c>
      <c r="AQ247" s="20">
        <v>15</v>
      </c>
      <c r="AR247" s="132"/>
      <c r="AS247" s="3">
        <v>1</v>
      </c>
      <c r="AT247" s="23">
        <v>44013</v>
      </c>
      <c r="AU247" s="20">
        <v>15</v>
      </c>
      <c r="AV247" s="132"/>
      <c r="AW247" s="3">
        <v>1</v>
      </c>
      <c r="AX247" s="23">
        <v>44012</v>
      </c>
      <c r="AY247" s="20">
        <v>15</v>
      </c>
      <c r="AZ247" s="132"/>
      <c r="BA247" s="3">
        <v>1</v>
      </c>
      <c r="BB247" s="23">
        <v>44011</v>
      </c>
      <c r="BC247" s="20">
        <v>15</v>
      </c>
      <c r="BD247" s="132"/>
      <c r="BE247" s="3">
        <v>1</v>
      </c>
      <c r="BF247" s="23">
        <v>44010</v>
      </c>
      <c r="BG247" s="20">
        <v>15</v>
      </c>
      <c r="BH247" s="22"/>
    </row>
    <row r="248" spans="1:60" s="8" customFormat="1" x14ac:dyDescent="0.25">
      <c r="A248" s="5">
        <v>44024</v>
      </c>
      <c r="B248" s="63">
        <v>0.41666666666666669</v>
      </c>
      <c r="C248" s="135">
        <f t="shared" si="30"/>
        <v>2</v>
      </c>
      <c r="D248" s="136">
        <f t="shared" si="33"/>
        <v>2</v>
      </c>
      <c r="E248" s="7">
        <f t="shared" si="31"/>
        <v>130</v>
      </c>
      <c r="F248" s="7">
        <v>5</v>
      </c>
      <c r="G248" s="141"/>
      <c r="H248" s="12"/>
      <c r="I248" s="9">
        <v>6</v>
      </c>
      <c r="J248" s="10">
        <v>44023</v>
      </c>
      <c r="K248" s="137">
        <v>10</v>
      </c>
      <c r="L248" s="12"/>
      <c r="M248" s="9">
        <v>8</v>
      </c>
      <c r="N248" s="10">
        <v>44022</v>
      </c>
      <c r="O248" s="7">
        <v>10</v>
      </c>
      <c r="P248" s="12"/>
      <c r="Q248" s="9">
        <v>8</v>
      </c>
      <c r="R248" s="10">
        <v>44021</v>
      </c>
      <c r="S248" s="7">
        <v>10</v>
      </c>
      <c r="T248" s="12"/>
      <c r="U248" s="9">
        <v>8</v>
      </c>
      <c r="V248" s="10">
        <v>44020</v>
      </c>
      <c r="W248" s="7">
        <v>10</v>
      </c>
      <c r="X248" s="12"/>
      <c r="Y248" s="9">
        <v>5</v>
      </c>
      <c r="Z248" s="10">
        <v>44019</v>
      </c>
      <c r="AA248" s="7">
        <v>10</v>
      </c>
      <c r="AB248" s="12"/>
      <c r="AC248" s="138">
        <v>3</v>
      </c>
      <c r="AD248" s="10">
        <v>44018</v>
      </c>
      <c r="AE248" s="7">
        <v>10</v>
      </c>
      <c r="AF248" s="12"/>
      <c r="AG248" s="138">
        <v>1</v>
      </c>
      <c r="AH248" s="10">
        <v>44017</v>
      </c>
      <c r="AI248" s="7">
        <v>10</v>
      </c>
      <c r="AJ248" s="139"/>
      <c r="AK248" s="9">
        <v>1</v>
      </c>
      <c r="AL248" s="10">
        <v>44016</v>
      </c>
      <c r="AM248" s="7">
        <v>10</v>
      </c>
      <c r="AN248" s="139"/>
      <c r="AO248" s="9">
        <v>1</v>
      </c>
      <c r="AP248" s="10">
        <v>44015</v>
      </c>
      <c r="AQ248" s="7">
        <v>10</v>
      </c>
      <c r="AR248" s="139"/>
      <c r="AS248" s="9">
        <v>1</v>
      </c>
      <c r="AT248" s="10">
        <v>44014</v>
      </c>
      <c r="AU248" s="7">
        <v>10</v>
      </c>
      <c r="AV248" s="139"/>
      <c r="AW248" s="9">
        <v>1</v>
      </c>
      <c r="AX248" s="10">
        <v>44013</v>
      </c>
      <c r="AY248" s="7">
        <v>10</v>
      </c>
      <c r="AZ248" s="139"/>
      <c r="BA248" s="9">
        <v>1</v>
      </c>
      <c r="BB248" s="10">
        <v>44012</v>
      </c>
      <c r="BC248" s="7">
        <v>10</v>
      </c>
      <c r="BD248" s="139"/>
      <c r="BE248" s="9">
        <v>1</v>
      </c>
      <c r="BF248" s="10">
        <v>44011</v>
      </c>
      <c r="BG248" s="7">
        <v>10</v>
      </c>
      <c r="BH248" s="12"/>
    </row>
    <row r="249" spans="1:60" x14ac:dyDescent="0.25">
      <c r="A249" s="37"/>
      <c r="B249" s="61"/>
      <c r="C249" s="144">
        <f t="shared" si="30"/>
        <v>1</v>
      </c>
      <c r="D249" s="145">
        <f t="shared" si="33"/>
        <v>1</v>
      </c>
      <c r="E249" s="20">
        <f t="shared" si="31"/>
        <v>60</v>
      </c>
      <c r="F249" s="20">
        <v>5</v>
      </c>
      <c r="G249" s="95"/>
      <c r="H249" s="22"/>
      <c r="I249" s="3">
        <v>6</v>
      </c>
      <c r="J249" s="23">
        <v>44023</v>
      </c>
      <c r="K249" s="140">
        <v>5</v>
      </c>
      <c r="L249" s="22"/>
      <c r="M249" s="3">
        <v>8</v>
      </c>
      <c r="N249" s="23">
        <v>44022</v>
      </c>
      <c r="O249" s="20">
        <v>5</v>
      </c>
      <c r="P249" s="22"/>
      <c r="Q249" s="3">
        <v>8</v>
      </c>
      <c r="R249" s="23">
        <v>44021</v>
      </c>
      <c r="S249" s="20">
        <v>5</v>
      </c>
      <c r="T249" s="22"/>
      <c r="U249" s="3">
        <v>8</v>
      </c>
      <c r="V249" s="23">
        <v>44020</v>
      </c>
      <c r="W249" s="20">
        <v>5</v>
      </c>
      <c r="X249" s="22"/>
      <c r="Y249" s="3">
        <v>5</v>
      </c>
      <c r="Z249" s="23">
        <v>44019</v>
      </c>
      <c r="AA249" s="20">
        <v>5</v>
      </c>
      <c r="AB249" s="22"/>
      <c r="AC249" s="131">
        <v>3</v>
      </c>
      <c r="AD249" s="23">
        <v>44018</v>
      </c>
      <c r="AE249" s="20">
        <v>5</v>
      </c>
      <c r="AF249" s="22"/>
      <c r="AG249" s="131">
        <v>1</v>
      </c>
      <c r="AH249" s="23">
        <v>44017</v>
      </c>
      <c r="AI249" s="20">
        <v>5</v>
      </c>
      <c r="AJ249" s="132"/>
      <c r="AK249" s="3">
        <v>1</v>
      </c>
      <c r="AL249" s="23">
        <v>44016</v>
      </c>
      <c r="AM249" s="20">
        <v>5</v>
      </c>
      <c r="AN249" s="132"/>
      <c r="AO249" s="3">
        <v>1</v>
      </c>
      <c r="AP249" s="23">
        <v>44015</v>
      </c>
      <c r="AQ249" s="20">
        <v>5</v>
      </c>
      <c r="AR249" s="132"/>
      <c r="AS249" s="3">
        <v>1</v>
      </c>
      <c r="AT249" s="23">
        <v>44014</v>
      </c>
      <c r="AU249" s="20">
        <v>5</v>
      </c>
      <c r="AV249" s="132"/>
      <c r="AW249" s="3">
        <v>1</v>
      </c>
      <c r="AX249" s="23">
        <v>44013</v>
      </c>
      <c r="AY249" s="20">
        <v>5</v>
      </c>
      <c r="AZ249" s="132"/>
      <c r="BA249" s="3">
        <v>1</v>
      </c>
      <c r="BB249" s="23">
        <v>44012</v>
      </c>
      <c r="BC249" s="20">
        <v>5</v>
      </c>
      <c r="BD249" s="132"/>
      <c r="BE249" s="3"/>
      <c r="BF249" s="23"/>
      <c r="BG249" s="20"/>
      <c r="BH249" s="22"/>
    </row>
    <row r="250" spans="1:60" ht="13.75" thickBot="1" x14ac:dyDescent="0.3">
      <c r="A250" s="37"/>
      <c r="B250" s="61"/>
      <c r="C250" s="144">
        <f t="shared" si="30"/>
        <v>1</v>
      </c>
      <c r="D250" s="145">
        <f t="shared" si="33"/>
        <v>1</v>
      </c>
      <c r="E250" s="20">
        <f t="shared" si="31"/>
        <v>10</v>
      </c>
      <c r="F250" s="20">
        <v>5</v>
      </c>
      <c r="G250" s="95"/>
      <c r="H250" s="22"/>
      <c r="I250" s="3">
        <v>6</v>
      </c>
      <c r="J250" s="23">
        <v>44023</v>
      </c>
      <c r="K250" s="140">
        <v>5</v>
      </c>
      <c r="L250" s="22"/>
      <c r="M250" s="3">
        <v>8</v>
      </c>
      <c r="N250" s="23">
        <v>44022</v>
      </c>
      <c r="O250" s="20">
        <v>5</v>
      </c>
      <c r="P250" s="22"/>
      <c r="Q250" s="3"/>
      <c r="R250" s="23"/>
      <c r="S250" s="20"/>
      <c r="T250" s="22"/>
      <c r="U250" s="3"/>
      <c r="V250" s="23"/>
      <c r="W250" s="140"/>
      <c r="X250" s="22"/>
      <c r="Y250" s="3"/>
      <c r="Z250" s="23"/>
      <c r="AA250" s="140"/>
      <c r="AB250" s="22"/>
      <c r="AC250" s="3"/>
      <c r="AD250" s="23"/>
      <c r="AE250" s="20"/>
      <c r="AF250" s="22"/>
      <c r="AG250" s="131"/>
      <c r="AH250" s="23"/>
      <c r="AI250" s="140"/>
      <c r="AJ250" s="132"/>
      <c r="AK250" s="3"/>
      <c r="AL250" s="23"/>
      <c r="AM250" s="140"/>
      <c r="AN250" s="132"/>
      <c r="AO250" s="3"/>
      <c r="AP250" s="23"/>
      <c r="AQ250" s="140"/>
      <c r="AR250" s="132"/>
      <c r="AS250" s="3"/>
      <c r="AT250" s="23"/>
      <c r="AU250" s="140"/>
      <c r="AV250" s="132"/>
      <c r="AW250" s="3"/>
      <c r="AX250" s="23"/>
      <c r="AY250" s="140"/>
      <c r="AZ250" s="132"/>
      <c r="BA250" s="3"/>
      <c r="BB250" s="23"/>
      <c r="BC250" s="140"/>
      <c r="BD250" s="132"/>
      <c r="BE250" s="3"/>
      <c r="BF250" s="23"/>
      <c r="BG250" s="20"/>
      <c r="BH250" s="22"/>
    </row>
    <row r="251" spans="1:60" s="8" customFormat="1" x14ac:dyDescent="0.25">
      <c r="A251" s="5">
        <v>44025</v>
      </c>
      <c r="B251" s="63">
        <v>0.33333333333333331</v>
      </c>
      <c r="C251" s="135">
        <f>K251/F251</f>
        <v>3</v>
      </c>
      <c r="D251" s="136">
        <f t="shared" si="33"/>
        <v>3</v>
      </c>
      <c r="E251" s="7">
        <f>SUM(K251,O251,S251,W251,AA251,AE251,AI251,AM251,AQ251,AU251,AY251,BC251,BG251)</f>
        <v>195</v>
      </c>
      <c r="F251" s="7">
        <v>5</v>
      </c>
      <c r="G251" s="141"/>
      <c r="H251" s="12"/>
      <c r="I251" s="9">
        <v>6</v>
      </c>
      <c r="J251" s="10">
        <v>44024</v>
      </c>
      <c r="K251" s="137">
        <v>15</v>
      </c>
      <c r="L251" s="12"/>
      <c r="M251" s="9">
        <v>8</v>
      </c>
      <c r="N251" s="10">
        <v>44023</v>
      </c>
      <c r="O251" s="7">
        <v>15</v>
      </c>
      <c r="P251" s="12"/>
      <c r="Q251" s="9">
        <v>8</v>
      </c>
      <c r="R251" s="10">
        <v>44022</v>
      </c>
      <c r="S251" s="7">
        <v>15</v>
      </c>
      <c r="T251" s="12"/>
      <c r="U251" s="9">
        <v>8</v>
      </c>
      <c r="V251" s="10">
        <v>44021</v>
      </c>
      <c r="W251" s="7">
        <v>15</v>
      </c>
      <c r="X251" s="12"/>
      <c r="Y251" s="9">
        <v>5</v>
      </c>
      <c r="Z251" s="10">
        <v>44020</v>
      </c>
      <c r="AA251" s="7">
        <v>15</v>
      </c>
      <c r="AB251" s="12"/>
      <c r="AC251" s="138">
        <v>3</v>
      </c>
      <c r="AD251" s="10">
        <v>44019</v>
      </c>
      <c r="AE251" s="7">
        <v>15</v>
      </c>
      <c r="AF251" s="12"/>
      <c r="AG251" s="138">
        <v>1</v>
      </c>
      <c r="AH251" s="10">
        <v>44018</v>
      </c>
      <c r="AI251" s="7">
        <v>15</v>
      </c>
      <c r="AJ251" s="139"/>
      <c r="AK251" s="9">
        <v>1</v>
      </c>
      <c r="AL251" s="10">
        <v>44017</v>
      </c>
      <c r="AM251" s="7">
        <v>15</v>
      </c>
      <c r="AN251" s="139"/>
      <c r="AO251" s="9">
        <v>1</v>
      </c>
      <c r="AP251" s="10">
        <v>44016</v>
      </c>
      <c r="AQ251" s="7">
        <v>15</v>
      </c>
      <c r="AR251" s="139"/>
      <c r="AS251" s="9">
        <v>1</v>
      </c>
      <c r="AT251" s="10">
        <v>44015</v>
      </c>
      <c r="AU251" s="7">
        <v>15</v>
      </c>
      <c r="AV251" s="139"/>
      <c r="AW251" s="9">
        <v>1</v>
      </c>
      <c r="AX251" s="10">
        <v>44014</v>
      </c>
      <c r="AY251" s="7">
        <v>15</v>
      </c>
      <c r="AZ251" s="139"/>
      <c r="BA251" s="9">
        <v>1</v>
      </c>
      <c r="BB251" s="10">
        <v>44013</v>
      </c>
      <c r="BC251" s="7">
        <v>15</v>
      </c>
      <c r="BD251" s="139"/>
      <c r="BE251" s="9">
        <v>1</v>
      </c>
      <c r="BF251" s="10">
        <v>44012</v>
      </c>
      <c r="BG251" s="7">
        <v>15</v>
      </c>
      <c r="BH251" s="12"/>
    </row>
    <row r="252" spans="1:60" customFormat="1" x14ac:dyDescent="0.25">
      <c r="A252" s="30"/>
      <c r="B252" s="62"/>
      <c r="C252" s="128">
        <f>K252/F252</f>
        <v>1</v>
      </c>
      <c r="D252" s="129">
        <f t="shared" si="33"/>
        <v>1</v>
      </c>
      <c r="E252" s="33">
        <f>SUM(K252,O252,S252,W252,AA252,AE252,AI252,AM252,AQ252,AU252,AY252,BC252,BG252)</f>
        <v>40</v>
      </c>
      <c r="F252" s="33">
        <v>5</v>
      </c>
      <c r="G252" s="147"/>
      <c r="H252" s="22"/>
      <c r="I252" s="3">
        <v>6</v>
      </c>
      <c r="J252" s="42">
        <v>44024</v>
      </c>
      <c r="K252" s="130">
        <v>5</v>
      </c>
      <c r="L252" s="22"/>
      <c r="M252" s="3">
        <v>8</v>
      </c>
      <c r="N252" s="42">
        <v>44023</v>
      </c>
      <c r="O252" s="130">
        <v>5</v>
      </c>
      <c r="P252" s="22"/>
      <c r="Q252" s="3">
        <v>8</v>
      </c>
      <c r="R252" s="42">
        <v>44022</v>
      </c>
      <c r="S252" s="130">
        <v>5</v>
      </c>
      <c r="T252" s="22"/>
      <c r="U252" s="3">
        <v>8</v>
      </c>
      <c r="V252" s="42">
        <v>44021</v>
      </c>
      <c r="W252" s="130">
        <v>5</v>
      </c>
      <c r="X252" s="22"/>
      <c r="Y252" s="3">
        <v>5</v>
      </c>
      <c r="Z252" s="42">
        <v>44020</v>
      </c>
      <c r="AA252" s="130">
        <v>5</v>
      </c>
      <c r="AB252" s="22"/>
      <c r="AC252" s="131">
        <v>3</v>
      </c>
      <c r="AD252" s="42">
        <v>44019</v>
      </c>
      <c r="AE252" s="130">
        <v>5</v>
      </c>
      <c r="AF252" s="22"/>
      <c r="AG252" s="131">
        <v>1</v>
      </c>
      <c r="AH252" s="42">
        <v>44018</v>
      </c>
      <c r="AI252" s="130">
        <v>5</v>
      </c>
      <c r="AJ252" s="132"/>
      <c r="AK252" s="3">
        <v>1</v>
      </c>
      <c r="AL252" s="42">
        <v>44017</v>
      </c>
      <c r="AM252" s="134">
        <v>0</v>
      </c>
      <c r="AN252" s="132"/>
      <c r="AO252" s="3">
        <v>1</v>
      </c>
      <c r="AP252" s="42">
        <v>44016</v>
      </c>
      <c r="AQ252" s="134">
        <v>0</v>
      </c>
      <c r="AR252" s="132"/>
      <c r="AS252" s="3">
        <v>1</v>
      </c>
      <c r="AT252" s="42">
        <v>44015</v>
      </c>
      <c r="AU252" s="130">
        <v>5</v>
      </c>
      <c r="AV252" s="132"/>
      <c r="AW252" s="3"/>
      <c r="AX252" s="42"/>
      <c r="AY252" s="130"/>
      <c r="AZ252" s="132"/>
      <c r="BA252" s="3"/>
      <c r="BB252" s="42"/>
      <c r="BC252" s="130"/>
      <c r="BD252" s="132"/>
      <c r="BE252" s="3"/>
      <c r="BF252" s="42"/>
      <c r="BG252" s="33"/>
      <c r="BH252" s="22"/>
    </row>
    <row r="253" spans="1:60" x14ac:dyDescent="0.25">
      <c r="A253" s="37"/>
      <c r="B253" s="61"/>
      <c r="C253" s="144">
        <f>K253/F253</f>
        <v>1</v>
      </c>
      <c r="D253" s="145">
        <f t="shared" si="33"/>
        <v>1</v>
      </c>
      <c r="E253" s="20">
        <f>SUM(K253,O253,S253,W253,AA253,AE253,AI253,AM253,AQ253,AU253,AY253,BC253,BG253)</f>
        <v>50</v>
      </c>
      <c r="F253" s="20">
        <v>5</v>
      </c>
      <c r="G253" s="95"/>
      <c r="H253" s="22"/>
      <c r="I253" s="3">
        <v>6</v>
      </c>
      <c r="J253" s="23">
        <v>44023</v>
      </c>
      <c r="K253" s="140">
        <v>5</v>
      </c>
      <c r="L253" s="22"/>
      <c r="M253" s="3">
        <v>8</v>
      </c>
      <c r="N253" s="23">
        <v>44022</v>
      </c>
      <c r="O253" s="140">
        <v>5</v>
      </c>
      <c r="P253" s="22"/>
      <c r="Q253" s="3">
        <v>8</v>
      </c>
      <c r="R253" s="23">
        <v>44021</v>
      </c>
      <c r="S253" s="140">
        <v>5</v>
      </c>
      <c r="T253" s="22"/>
      <c r="U253" s="3">
        <v>8</v>
      </c>
      <c r="V253" s="23">
        <v>44020</v>
      </c>
      <c r="W253" s="143">
        <v>0</v>
      </c>
      <c r="X253" s="22"/>
      <c r="Y253" s="3">
        <v>8</v>
      </c>
      <c r="Z253" s="23">
        <v>44019</v>
      </c>
      <c r="AA253" s="143">
        <v>0</v>
      </c>
      <c r="AB253" s="22"/>
      <c r="AC253" s="3">
        <v>8</v>
      </c>
      <c r="AD253" s="23">
        <v>44018</v>
      </c>
      <c r="AE253" s="140">
        <v>5</v>
      </c>
      <c r="AF253" s="22"/>
      <c r="AG253" s="131">
        <v>5</v>
      </c>
      <c r="AH253" s="23">
        <v>44017</v>
      </c>
      <c r="AI253" s="140">
        <v>5</v>
      </c>
      <c r="AJ253" s="132"/>
      <c r="AK253" s="3">
        <v>3</v>
      </c>
      <c r="AL253" s="23">
        <v>44016</v>
      </c>
      <c r="AM253" s="140">
        <v>5</v>
      </c>
      <c r="AN253" s="132"/>
      <c r="AO253" s="3">
        <v>1</v>
      </c>
      <c r="AP253" s="23">
        <v>44015</v>
      </c>
      <c r="AQ253" s="140">
        <v>5</v>
      </c>
      <c r="AR253" s="132"/>
      <c r="AS253" s="3">
        <v>1</v>
      </c>
      <c r="AT253" s="23">
        <v>44014</v>
      </c>
      <c r="AU253" s="140">
        <v>5</v>
      </c>
      <c r="AV253" s="132"/>
      <c r="AW253" s="3">
        <v>1</v>
      </c>
      <c r="AX253" s="23">
        <v>44013</v>
      </c>
      <c r="AY253" s="143">
        <v>0</v>
      </c>
      <c r="AZ253" s="132"/>
      <c r="BA253" s="3">
        <v>1</v>
      </c>
      <c r="BB253" s="23">
        <v>44012</v>
      </c>
      <c r="BC253" s="140">
        <v>5</v>
      </c>
      <c r="BD253" s="132"/>
      <c r="BE253" s="3">
        <v>1</v>
      </c>
      <c r="BF253" s="23">
        <v>44011</v>
      </c>
      <c r="BG253" s="20">
        <v>5</v>
      </c>
      <c r="BH253" s="22"/>
    </row>
    <row r="254" spans="1:60" x14ac:dyDescent="0.25">
      <c r="A254" s="37">
        <v>44025</v>
      </c>
      <c r="B254" s="61">
        <v>0.33333333333333331</v>
      </c>
      <c r="C254" s="144">
        <f>K254/F254</f>
        <v>2</v>
      </c>
      <c r="D254" s="145">
        <f t="shared" si="33"/>
        <v>2</v>
      </c>
      <c r="E254" s="20">
        <f>SUM(K254,O254,S254,W254,AA254,AE254,AI254,AM254,AQ254,AU254,AY254,BC254,BG254)</f>
        <v>130</v>
      </c>
      <c r="F254" s="20">
        <v>5</v>
      </c>
      <c r="G254" s="95"/>
      <c r="H254" s="22"/>
      <c r="I254" s="3">
        <v>6</v>
      </c>
      <c r="J254" s="23">
        <v>44024</v>
      </c>
      <c r="K254" s="140">
        <v>10</v>
      </c>
      <c r="L254" s="22"/>
      <c r="M254" s="3">
        <v>8</v>
      </c>
      <c r="N254" s="23">
        <v>44023</v>
      </c>
      <c r="O254" s="140">
        <v>10</v>
      </c>
      <c r="P254" s="22"/>
      <c r="Q254" s="3">
        <v>8</v>
      </c>
      <c r="R254" s="23">
        <v>44022</v>
      </c>
      <c r="S254" s="140">
        <v>10</v>
      </c>
      <c r="T254" s="22"/>
      <c r="U254" s="3">
        <v>8</v>
      </c>
      <c r="V254" s="23">
        <v>44021</v>
      </c>
      <c r="W254" s="140">
        <v>10</v>
      </c>
      <c r="X254" s="22"/>
      <c r="Y254" s="3">
        <v>5</v>
      </c>
      <c r="Z254" s="23">
        <v>44020</v>
      </c>
      <c r="AA254" s="140">
        <v>10</v>
      </c>
      <c r="AB254" s="22"/>
      <c r="AC254" s="131">
        <v>3</v>
      </c>
      <c r="AD254" s="23">
        <v>44019</v>
      </c>
      <c r="AE254" s="140">
        <v>10</v>
      </c>
      <c r="AF254" s="22"/>
      <c r="AG254" s="131">
        <v>1</v>
      </c>
      <c r="AH254" s="23">
        <v>44018</v>
      </c>
      <c r="AI254" s="140">
        <v>10</v>
      </c>
      <c r="AJ254" s="132"/>
      <c r="AK254" s="3">
        <v>1</v>
      </c>
      <c r="AL254" s="23">
        <v>44017</v>
      </c>
      <c r="AM254" s="140">
        <v>10</v>
      </c>
      <c r="AN254" s="132"/>
      <c r="AO254" s="3">
        <v>1</v>
      </c>
      <c r="AP254" s="23">
        <v>44016</v>
      </c>
      <c r="AQ254" s="140">
        <v>10</v>
      </c>
      <c r="AR254" s="132"/>
      <c r="AS254" s="3">
        <v>1</v>
      </c>
      <c r="AT254" s="23">
        <v>44015</v>
      </c>
      <c r="AU254" s="140">
        <v>10</v>
      </c>
      <c r="AV254" s="132"/>
      <c r="AW254" s="3">
        <v>1</v>
      </c>
      <c r="AX254" s="23">
        <v>44014</v>
      </c>
      <c r="AY254" s="140">
        <v>10</v>
      </c>
      <c r="AZ254" s="132"/>
      <c r="BA254" s="3">
        <v>1</v>
      </c>
      <c r="BB254" s="23">
        <v>44013</v>
      </c>
      <c r="BC254" s="140">
        <v>10</v>
      </c>
      <c r="BD254" s="132"/>
      <c r="BE254" s="3">
        <v>1</v>
      </c>
      <c r="BF254" s="23">
        <v>44012</v>
      </c>
      <c r="BG254" s="20">
        <v>10</v>
      </c>
      <c r="BH254" s="22"/>
    </row>
    <row r="255" spans="1:60" customFormat="1" ht="13.75" thickBot="1" x14ac:dyDescent="0.3">
      <c r="A255" s="30"/>
      <c r="B255" s="62"/>
      <c r="C255" s="128">
        <f>K255/F255</f>
        <v>1</v>
      </c>
      <c r="D255" s="129">
        <f t="shared" si="33"/>
        <v>1</v>
      </c>
      <c r="E255" s="33">
        <f>SUM(K255,O255,S255,W255,AA255,AE255,AI255,AM255,AQ255,AU255,AY255,BC255,BG255)</f>
        <v>25</v>
      </c>
      <c r="F255" s="33">
        <v>5</v>
      </c>
      <c r="G255" s="147"/>
      <c r="H255" s="22"/>
      <c r="I255" s="3">
        <v>6</v>
      </c>
      <c r="J255" s="42">
        <v>44024</v>
      </c>
      <c r="K255" s="130">
        <v>5</v>
      </c>
      <c r="L255" s="22"/>
      <c r="M255" s="3">
        <v>8</v>
      </c>
      <c r="N255" s="42">
        <v>44023</v>
      </c>
      <c r="O255" s="130">
        <v>5</v>
      </c>
      <c r="P255" s="22"/>
      <c r="Q255" s="3">
        <v>8</v>
      </c>
      <c r="R255" s="42">
        <v>44022</v>
      </c>
      <c r="S255" s="130">
        <v>5</v>
      </c>
      <c r="T255" s="22"/>
      <c r="U255" s="3">
        <v>8</v>
      </c>
      <c r="V255" s="42">
        <v>44021</v>
      </c>
      <c r="W255" s="130">
        <v>5</v>
      </c>
      <c r="X255" s="22"/>
      <c r="Y255" s="3">
        <v>5</v>
      </c>
      <c r="Z255" s="42">
        <v>44020</v>
      </c>
      <c r="AA255" s="130">
        <v>5</v>
      </c>
      <c r="AB255" s="22"/>
      <c r="AC255" s="131"/>
      <c r="AD255" s="42"/>
      <c r="AE255" s="130"/>
      <c r="AF255" s="22"/>
      <c r="AG255" s="131"/>
      <c r="AH255" s="42"/>
      <c r="AI255" s="130"/>
      <c r="AJ255" s="132"/>
      <c r="AK255" s="3"/>
      <c r="AL255" s="42"/>
      <c r="AM255" s="130"/>
      <c r="AN255" s="132"/>
      <c r="AO255" s="3"/>
      <c r="AP255" s="42"/>
      <c r="AQ255" s="130"/>
      <c r="AR255" s="132"/>
      <c r="AS255" s="3"/>
      <c r="AT255" s="42"/>
      <c r="AU255" s="130"/>
      <c r="AV255" s="132"/>
      <c r="AW255" s="3"/>
      <c r="AX255" s="42"/>
      <c r="AY255" s="130"/>
      <c r="AZ255" s="132"/>
      <c r="BA255" s="3"/>
      <c r="BB255" s="42"/>
      <c r="BC255" s="130"/>
      <c r="BD255" s="132"/>
      <c r="BE255" s="3"/>
      <c r="BF255" s="42"/>
      <c r="BG255" s="33"/>
      <c r="BH255" s="22"/>
    </row>
    <row r="256" spans="1:60" s="8" customFormat="1" x14ac:dyDescent="0.25">
      <c r="A256" s="5">
        <v>44026</v>
      </c>
      <c r="B256" s="63">
        <v>0.29166666666666669</v>
      </c>
      <c r="C256" s="135">
        <f t="shared" ref="C256:C265" si="34">K256/F256</f>
        <v>1</v>
      </c>
      <c r="D256" s="136">
        <f t="shared" ref="D256:D261" si="35">C256</f>
        <v>1</v>
      </c>
      <c r="E256" s="7">
        <f t="shared" ref="E256:E265" si="36">SUM(K256,O256,S256,W256,AA256,AE256,AI256,AM256,AQ256,AU256,AY256,BC256,BG256)</f>
        <v>65</v>
      </c>
      <c r="F256" s="7">
        <v>5</v>
      </c>
      <c r="G256" s="141"/>
      <c r="H256" s="12"/>
      <c r="I256" s="9">
        <v>6</v>
      </c>
      <c r="J256" s="10">
        <v>44025</v>
      </c>
      <c r="K256" s="137">
        <v>5</v>
      </c>
      <c r="L256" s="12"/>
      <c r="M256" s="9">
        <v>8</v>
      </c>
      <c r="N256" s="10">
        <v>44024</v>
      </c>
      <c r="O256" s="137">
        <v>5</v>
      </c>
      <c r="P256" s="12"/>
      <c r="Q256" s="9">
        <v>8</v>
      </c>
      <c r="R256" s="10">
        <v>44023</v>
      </c>
      <c r="S256" s="137">
        <v>5</v>
      </c>
      <c r="T256" s="12"/>
      <c r="U256" s="9">
        <v>8</v>
      </c>
      <c r="V256" s="10">
        <v>44022</v>
      </c>
      <c r="W256" s="137">
        <v>5</v>
      </c>
      <c r="X256" s="12"/>
      <c r="Y256" s="9">
        <v>5</v>
      </c>
      <c r="Z256" s="10">
        <v>44021</v>
      </c>
      <c r="AA256" s="137">
        <v>5</v>
      </c>
      <c r="AB256" s="12"/>
      <c r="AC256" s="138">
        <v>3</v>
      </c>
      <c r="AD256" s="10">
        <v>44020</v>
      </c>
      <c r="AE256" s="137">
        <v>5</v>
      </c>
      <c r="AF256" s="12"/>
      <c r="AG256" s="138">
        <v>1</v>
      </c>
      <c r="AH256" s="10">
        <v>44019</v>
      </c>
      <c r="AI256" s="137">
        <v>5</v>
      </c>
      <c r="AJ256" s="139"/>
      <c r="AK256" s="9">
        <v>1</v>
      </c>
      <c r="AL256" s="10">
        <v>44018</v>
      </c>
      <c r="AM256" s="137">
        <v>5</v>
      </c>
      <c r="AN256" s="139"/>
      <c r="AO256" s="9">
        <v>1</v>
      </c>
      <c r="AP256" s="10">
        <v>44017</v>
      </c>
      <c r="AQ256" s="137">
        <v>5</v>
      </c>
      <c r="AR256" s="139"/>
      <c r="AS256" s="9">
        <v>1</v>
      </c>
      <c r="AT256" s="10">
        <v>44016</v>
      </c>
      <c r="AU256" s="137">
        <v>5</v>
      </c>
      <c r="AV256" s="139"/>
      <c r="AW256" s="9">
        <v>1</v>
      </c>
      <c r="AX256" s="10">
        <v>44015</v>
      </c>
      <c r="AY256" s="137">
        <v>5</v>
      </c>
      <c r="AZ256" s="139"/>
      <c r="BA256" s="9">
        <v>1</v>
      </c>
      <c r="BB256" s="10">
        <v>44014</v>
      </c>
      <c r="BC256" s="137">
        <v>5</v>
      </c>
      <c r="BD256" s="139"/>
      <c r="BE256" s="9">
        <v>1</v>
      </c>
      <c r="BF256" s="10">
        <v>44013</v>
      </c>
      <c r="BG256" s="7">
        <v>5</v>
      </c>
      <c r="BH256" s="12"/>
    </row>
    <row r="257" spans="1:60" x14ac:dyDescent="0.25">
      <c r="A257" s="37"/>
      <c r="B257" s="61"/>
      <c r="C257" s="144">
        <f t="shared" si="34"/>
        <v>1</v>
      </c>
      <c r="D257" s="145">
        <f t="shared" si="35"/>
        <v>1</v>
      </c>
      <c r="E257" s="20">
        <f t="shared" si="36"/>
        <v>55</v>
      </c>
      <c r="F257" s="20">
        <v>5</v>
      </c>
      <c r="G257" s="95"/>
      <c r="H257" s="22"/>
      <c r="I257" s="3">
        <v>6</v>
      </c>
      <c r="J257" s="23">
        <v>44025</v>
      </c>
      <c r="K257" s="140">
        <v>5</v>
      </c>
      <c r="L257" s="22"/>
      <c r="M257" s="3">
        <v>8</v>
      </c>
      <c r="N257" s="23">
        <v>44024</v>
      </c>
      <c r="O257" s="140">
        <v>5</v>
      </c>
      <c r="P257" s="22"/>
      <c r="Q257" s="3">
        <v>8</v>
      </c>
      <c r="R257" s="23">
        <v>44023</v>
      </c>
      <c r="S257" s="140">
        <v>5</v>
      </c>
      <c r="T257" s="22"/>
      <c r="U257" s="3">
        <v>8</v>
      </c>
      <c r="V257" s="23">
        <v>44022</v>
      </c>
      <c r="W257" s="140">
        <v>5</v>
      </c>
      <c r="X257" s="22"/>
      <c r="Y257" s="3">
        <v>5</v>
      </c>
      <c r="Z257" s="23">
        <v>44021</v>
      </c>
      <c r="AA257" s="140">
        <v>5</v>
      </c>
      <c r="AB257" s="22"/>
      <c r="AC257" s="131">
        <v>3</v>
      </c>
      <c r="AD257" s="23">
        <v>44020</v>
      </c>
      <c r="AE257" s="140">
        <v>5</v>
      </c>
      <c r="AF257" s="22"/>
      <c r="AG257" s="131">
        <v>1</v>
      </c>
      <c r="AH257" s="23">
        <v>44019</v>
      </c>
      <c r="AI257" s="140">
        <v>5</v>
      </c>
      <c r="AJ257" s="132"/>
      <c r="AK257" s="3">
        <v>1</v>
      </c>
      <c r="AL257" s="23">
        <v>44018</v>
      </c>
      <c r="AM257" s="140">
        <v>5</v>
      </c>
      <c r="AN257" s="132"/>
      <c r="AO257" s="3">
        <v>1</v>
      </c>
      <c r="AP257" s="23">
        <v>44017</v>
      </c>
      <c r="AQ257" s="140">
        <v>5</v>
      </c>
      <c r="AR257" s="132"/>
      <c r="AS257" s="3">
        <v>1</v>
      </c>
      <c r="AT257" s="23">
        <v>44016</v>
      </c>
      <c r="AU257" s="143">
        <v>0</v>
      </c>
      <c r="AV257" s="132"/>
      <c r="AW257" s="3">
        <v>1</v>
      </c>
      <c r="AX257" s="23">
        <v>44015</v>
      </c>
      <c r="AY257" s="143">
        <v>0</v>
      </c>
      <c r="AZ257" s="132"/>
      <c r="BA257" s="3">
        <v>1</v>
      </c>
      <c r="BB257" s="23">
        <v>44014</v>
      </c>
      <c r="BC257" s="140">
        <v>5</v>
      </c>
      <c r="BD257" s="132"/>
      <c r="BE257" s="3">
        <v>1</v>
      </c>
      <c r="BF257" s="23">
        <v>44013</v>
      </c>
      <c r="BG257" s="20">
        <v>5</v>
      </c>
      <c r="BH257" s="22"/>
    </row>
    <row r="258" spans="1:60" x14ac:dyDescent="0.25">
      <c r="A258" s="37"/>
      <c r="B258" s="61"/>
      <c r="C258" s="144">
        <f t="shared" si="34"/>
        <v>1</v>
      </c>
      <c r="D258" s="145">
        <f t="shared" si="35"/>
        <v>1</v>
      </c>
      <c r="E258" s="20">
        <f t="shared" si="36"/>
        <v>15</v>
      </c>
      <c r="F258" s="20">
        <v>5</v>
      </c>
      <c r="G258" s="95"/>
      <c r="H258" s="22"/>
      <c r="I258" s="3">
        <v>6</v>
      </c>
      <c r="J258" s="23">
        <v>44025</v>
      </c>
      <c r="K258" s="140">
        <v>5</v>
      </c>
      <c r="L258" s="22"/>
      <c r="M258" s="3">
        <v>8</v>
      </c>
      <c r="N258" s="23">
        <v>44024</v>
      </c>
      <c r="O258" s="140">
        <v>5</v>
      </c>
      <c r="P258" s="22"/>
      <c r="Q258" s="3">
        <v>8</v>
      </c>
      <c r="R258" s="23">
        <v>44023</v>
      </c>
      <c r="S258" s="140">
        <v>5</v>
      </c>
      <c r="T258" s="22"/>
      <c r="U258" s="3"/>
      <c r="V258" s="23"/>
      <c r="W258" s="140"/>
      <c r="X258" s="22"/>
      <c r="Y258" s="3"/>
      <c r="Z258" s="23"/>
      <c r="AA258" s="140"/>
      <c r="AB258" s="22"/>
      <c r="AC258" s="131"/>
      <c r="AD258" s="23"/>
      <c r="AE258" s="140"/>
      <c r="AF258" s="22"/>
      <c r="AG258" s="131"/>
      <c r="AH258" s="23"/>
      <c r="AI258" s="140"/>
      <c r="AJ258" s="132"/>
      <c r="AK258" s="3"/>
      <c r="AL258" s="23"/>
      <c r="AM258" s="140"/>
      <c r="AN258" s="132"/>
      <c r="AO258" s="3"/>
      <c r="AP258" s="23"/>
      <c r="AQ258" s="140"/>
      <c r="AR258" s="132"/>
      <c r="AS258" s="3"/>
      <c r="AT258" s="23"/>
      <c r="AU258" s="140"/>
      <c r="AV258" s="132"/>
      <c r="AW258" s="3"/>
      <c r="AX258" s="23"/>
      <c r="AY258" s="140"/>
      <c r="AZ258" s="132"/>
      <c r="BA258" s="3"/>
      <c r="BB258" s="23"/>
      <c r="BC258" s="140"/>
      <c r="BD258" s="132"/>
      <c r="BE258" s="3"/>
      <c r="BF258" s="23"/>
      <c r="BG258" s="20"/>
      <c r="BH258" s="22"/>
    </row>
    <row r="259" spans="1:60" x14ac:dyDescent="0.25">
      <c r="A259" s="37"/>
      <c r="B259" s="61"/>
      <c r="C259" s="144">
        <f t="shared" si="34"/>
        <v>1</v>
      </c>
      <c r="D259" s="145">
        <f t="shared" si="35"/>
        <v>1</v>
      </c>
      <c r="E259" s="20">
        <f t="shared" si="36"/>
        <v>65</v>
      </c>
      <c r="F259" s="20">
        <v>5</v>
      </c>
      <c r="G259" s="95"/>
      <c r="H259" s="22"/>
      <c r="I259" s="3">
        <v>6</v>
      </c>
      <c r="J259" s="23">
        <v>44024</v>
      </c>
      <c r="K259" s="140">
        <v>5</v>
      </c>
      <c r="L259" s="22"/>
      <c r="M259" s="3">
        <v>8</v>
      </c>
      <c r="N259" s="23">
        <v>44023</v>
      </c>
      <c r="O259" s="140">
        <v>5</v>
      </c>
      <c r="P259" s="22"/>
      <c r="Q259" s="3">
        <v>8</v>
      </c>
      <c r="R259" s="23">
        <v>44022</v>
      </c>
      <c r="S259" s="140">
        <v>5</v>
      </c>
      <c r="T259" s="22"/>
      <c r="U259" s="3">
        <v>8</v>
      </c>
      <c r="V259" s="23">
        <v>44021</v>
      </c>
      <c r="W259" s="140">
        <v>5</v>
      </c>
      <c r="X259" s="22"/>
      <c r="Y259" s="3">
        <v>5</v>
      </c>
      <c r="Z259" s="23">
        <v>44020</v>
      </c>
      <c r="AA259" s="140">
        <v>5</v>
      </c>
      <c r="AB259" s="22"/>
      <c r="AC259" s="3">
        <v>3</v>
      </c>
      <c r="AD259" s="23">
        <v>44019</v>
      </c>
      <c r="AE259" s="140">
        <v>5</v>
      </c>
      <c r="AF259" s="22"/>
      <c r="AG259" s="131">
        <v>1</v>
      </c>
      <c r="AH259" s="23">
        <v>44018</v>
      </c>
      <c r="AI259" s="140">
        <v>5</v>
      </c>
      <c r="AJ259" s="132"/>
      <c r="AK259" s="3">
        <v>1</v>
      </c>
      <c r="AL259" s="23">
        <v>44017</v>
      </c>
      <c r="AM259" s="140">
        <v>5</v>
      </c>
      <c r="AN259" s="132"/>
      <c r="AO259" s="3">
        <v>1</v>
      </c>
      <c r="AP259" s="23">
        <v>44016</v>
      </c>
      <c r="AQ259" s="140">
        <v>5</v>
      </c>
      <c r="AR259" s="132"/>
      <c r="AS259" s="3">
        <v>1</v>
      </c>
      <c r="AT259" s="23">
        <v>44015</v>
      </c>
      <c r="AU259" s="140">
        <v>5</v>
      </c>
      <c r="AV259" s="132"/>
      <c r="AW259" s="3">
        <v>1</v>
      </c>
      <c r="AX259" s="23">
        <v>44014</v>
      </c>
      <c r="AY259" s="140">
        <v>5</v>
      </c>
      <c r="AZ259" s="132"/>
      <c r="BA259" s="3">
        <v>1</v>
      </c>
      <c r="BB259" s="23">
        <v>44013</v>
      </c>
      <c r="BC259" s="140">
        <v>5</v>
      </c>
      <c r="BD259" s="132"/>
      <c r="BE259" s="3">
        <v>1</v>
      </c>
      <c r="BF259" s="23">
        <v>44012</v>
      </c>
      <c r="BG259" s="20">
        <v>5</v>
      </c>
      <c r="BH259" s="22"/>
    </row>
    <row r="260" spans="1:60" x14ac:dyDescent="0.25">
      <c r="A260" s="37"/>
      <c r="B260" s="61"/>
      <c r="C260" s="144">
        <f t="shared" si="34"/>
        <v>1</v>
      </c>
      <c r="D260" s="145">
        <f t="shared" si="35"/>
        <v>1</v>
      </c>
      <c r="E260" s="20">
        <f t="shared" si="36"/>
        <v>55</v>
      </c>
      <c r="F260" s="20">
        <v>5</v>
      </c>
      <c r="G260" s="95"/>
      <c r="H260" s="22"/>
      <c r="I260" s="3">
        <v>6</v>
      </c>
      <c r="J260" s="23">
        <v>44024</v>
      </c>
      <c r="K260" s="140">
        <v>5</v>
      </c>
      <c r="L260" s="22"/>
      <c r="M260" s="3">
        <v>8</v>
      </c>
      <c r="N260" s="23">
        <v>44023</v>
      </c>
      <c r="O260" s="20">
        <v>5</v>
      </c>
      <c r="P260" s="22"/>
      <c r="Q260" s="3">
        <v>8</v>
      </c>
      <c r="R260" s="23">
        <v>44022</v>
      </c>
      <c r="S260" s="20">
        <v>5</v>
      </c>
      <c r="T260" s="22"/>
      <c r="U260" s="3">
        <v>8</v>
      </c>
      <c r="V260" s="23">
        <v>44021</v>
      </c>
      <c r="W260" s="140">
        <v>5</v>
      </c>
      <c r="X260" s="22"/>
      <c r="Y260" s="3">
        <v>5</v>
      </c>
      <c r="Z260" s="23">
        <v>44020</v>
      </c>
      <c r="AA260" s="140">
        <v>5</v>
      </c>
      <c r="AB260" s="22"/>
      <c r="AC260" s="3">
        <v>3</v>
      </c>
      <c r="AD260" s="23">
        <v>44019</v>
      </c>
      <c r="AE260" s="142">
        <v>0</v>
      </c>
      <c r="AF260" s="22"/>
      <c r="AG260" s="131">
        <v>3</v>
      </c>
      <c r="AH260" s="23">
        <v>44018</v>
      </c>
      <c r="AI260" s="143">
        <v>0</v>
      </c>
      <c r="AJ260" s="132"/>
      <c r="AK260" s="3">
        <v>3</v>
      </c>
      <c r="AL260" s="23">
        <v>44017</v>
      </c>
      <c r="AM260" s="140">
        <v>5</v>
      </c>
      <c r="AN260" s="132"/>
      <c r="AO260" s="3">
        <v>1</v>
      </c>
      <c r="AP260" s="23">
        <v>44016</v>
      </c>
      <c r="AQ260" s="140">
        <v>5</v>
      </c>
      <c r="AR260" s="132"/>
      <c r="AS260" s="3">
        <v>1</v>
      </c>
      <c r="AT260" s="23">
        <v>44015</v>
      </c>
      <c r="AU260" s="140">
        <v>5</v>
      </c>
      <c r="AV260" s="132"/>
      <c r="AW260" s="3">
        <v>1</v>
      </c>
      <c r="AX260" s="23">
        <v>44014</v>
      </c>
      <c r="AY260" s="140">
        <v>5</v>
      </c>
      <c r="AZ260" s="132"/>
      <c r="BA260" s="3">
        <v>1</v>
      </c>
      <c r="BB260" s="23">
        <v>44013</v>
      </c>
      <c r="BC260" s="140">
        <v>5</v>
      </c>
      <c r="BD260" s="22"/>
      <c r="BE260" s="3">
        <v>1</v>
      </c>
      <c r="BF260" s="23">
        <v>44012</v>
      </c>
      <c r="BG260" s="20">
        <v>5</v>
      </c>
      <c r="BH260" s="22"/>
    </row>
    <row r="261" spans="1:60" x14ac:dyDescent="0.25">
      <c r="A261" s="37"/>
      <c r="B261" s="2"/>
      <c r="C261" s="144">
        <f t="shared" si="34"/>
        <v>1</v>
      </c>
      <c r="D261" s="145">
        <f t="shared" si="35"/>
        <v>1</v>
      </c>
      <c r="E261" s="20">
        <f t="shared" si="36"/>
        <v>35</v>
      </c>
      <c r="F261" s="20">
        <v>5</v>
      </c>
      <c r="G261" s="95"/>
      <c r="H261" s="22"/>
      <c r="I261" s="3">
        <v>6</v>
      </c>
      <c r="J261" s="23">
        <v>44019</v>
      </c>
      <c r="K261" s="140">
        <v>5</v>
      </c>
      <c r="L261" s="22"/>
      <c r="M261" s="3">
        <v>8</v>
      </c>
      <c r="N261" s="23">
        <v>44018</v>
      </c>
      <c r="O261" s="20">
        <v>5</v>
      </c>
      <c r="P261" s="22"/>
      <c r="Q261" s="3">
        <v>8</v>
      </c>
      <c r="R261" s="23">
        <v>44017</v>
      </c>
      <c r="S261" s="20">
        <v>5</v>
      </c>
      <c r="T261" s="22"/>
      <c r="U261" s="3">
        <v>8</v>
      </c>
      <c r="V261" s="23">
        <v>44016</v>
      </c>
      <c r="W261" s="140">
        <v>5</v>
      </c>
      <c r="X261" s="22"/>
      <c r="Y261" s="3">
        <v>5</v>
      </c>
      <c r="Z261" s="23">
        <v>44015</v>
      </c>
      <c r="AA261" s="140">
        <v>5</v>
      </c>
      <c r="AB261" s="22"/>
      <c r="AC261" s="3">
        <v>3</v>
      </c>
      <c r="AD261" s="23">
        <v>44014</v>
      </c>
      <c r="AE261" s="20">
        <v>5</v>
      </c>
      <c r="AF261" s="22"/>
      <c r="AG261" s="131">
        <v>1</v>
      </c>
      <c r="AH261" s="23">
        <v>44013</v>
      </c>
      <c r="AI261" s="140">
        <v>5</v>
      </c>
      <c r="AJ261" s="132"/>
      <c r="AK261" s="3"/>
      <c r="AL261" s="23"/>
      <c r="AM261" s="140"/>
      <c r="AN261" s="132"/>
      <c r="AO261" s="3"/>
      <c r="AP261" s="23"/>
      <c r="AQ261" s="140"/>
      <c r="AR261" s="132"/>
      <c r="AS261" s="3"/>
      <c r="AT261" s="23"/>
      <c r="AU261" s="140"/>
      <c r="AV261" s="132"/>
      <c r="AW261" s="3"/>
      <c r="AX261" s="23"/>
      <c r="AY261" s="140"/>
      <c r="AZ261" s="132"/>
      <c r="BA261" s="3"/>
      <c r="BB261" s="23"/>
      <c r="BC261" s="140"/>
      <c r="BD261" s="132"/>
      <c r="BE261" s="3"/>
      <c r="BF261" s="23"/>
      <c r="BG261" s="20"/>
      <c r="BH261" s="22"/>
    </row>
    <row r="262" spans="1:60" x14ac:dyDescent="0.25">
      <c r="A262" s="37">
        <v>44026</v>
      </c>
      <c r="B262" s="61">
        <v>0.45833333333333331</v>
      </c>
      <c r="C262" s="144">
        <f t="shared" si="34"/>
        <v>1</v>
      </c>
      <c r="D262" s="145">
        <f t="shared" ref="D262:D268" si="37">C262</f>
        <v>1</v>
      </c>
      <c r="E262" s="20">
        <f t="shared" si="36"/>
        <v>65</v>
      </c>
      <c r="F262" s="20">
        <v>5</v>
      </c>
      <c r="G262" s="95"/>
      <c r="H262" s="22"/>
      <c r="I262" s="3">
        <v>6</v>
      </c>
      <c r="J262" s="23">
        <v>44025</v>
      </c>
      <c r="K262" s="140">
        <v>5</v>
      </c>
      <c r="L262" s="22"/>
      <c r="M262" s="3">
        <v>8</v>
      </c>
      <c r="N262" s="23">
        <v>44024</v>
      </c>
      <c r="O262" s="140">
        <v>5</v>
      </c>
      <c r="P262" s="22"/>
      <c r="Q262" s="3">
        <v>8</v>
      </c>
      <c r="R262" s="23">
        <v>44023</v>
      </c>
      <c r="S262" s="140">
        <v>5</v>
      </c>
      <c r="T262" s="22"/>
      <c r="U262" s="3">
        <v>8</v>
      </c>
      <c r="V262" s="23">
        <v>44022</v>
      </c>
      <c r="W262" s="140">
        <v>5</v>
      </c>
      <c r="X262" s="22"/>
      <c r="Y262" s="3">
        <v>5</v>
      </c>
      <c r="Z262" s="23">
        <v>44021</v>
      </c>
      <c r="AA262" s="140">
        <v>5</v>
      </c>
      <c r="AB262" s="22"/>
      <c r="AC262" s="131">
        <v>3</v>
      </c>
      <c r="AD262" s="23">
        <v>44020</v>
      </c>
      <c r="AE262" s="140">
        <v>5</v>
      </c>
      <c r="AF262" s="22"/>
      <c r="AG262" s="131">
        <v>1</v>
      </c>
      <c r="AH262" s="23">
        <v>44019</v>
      </c>
      <c r="AI262" s="140">
        <v>5</v>
      </c>
      <c r="AJ262" s="132"/>
      <c r="AK262" s="3">
        <v>1</v>
      </c>
      <c r="AL262" s="23">
        <v>44018</v>
      </c>
      <c r="AM262" s="140">
        <v>5</v>
      </c>
      <c r="AN262" s="132"/>
      <c r="AO262" s="3">
        <v>1</v>
      </c>
      <c r="AP262" s="23">
        <v>44017</v>
      </c>
      <c r="AQ262" s="140">
        <v>5</v>
      </c>
      <c r="AR262" s="132"/>
      <c r="AS262" s="3">
        <v>1</v>
      </c>
      <c r="AT262" s="23">
        <v>44016</v>
      </c>
      <c r="AU262" s="140">
        <v>5</v>
      </c>
      <c r="AV262" s="132"/>
      <c r="AW262" s="3">
        <v>1</v>
      </c>
      <c r="AX262" s="23">
        <v>44015</v>
      </c>
      <c r="AY262" s="140">
        <v>5</v>
      </c>
      <c r="AZ262" s="132"/>
      <c r="BA262" s="3">
        <v>1</v>
      </c>
      <c r="BB262" s="23">
        <v>44014</v>
      </c>
      <c r="BC262" s="140">
        <v>5</v>
      </c>
      <c r="BD262" s="132"/>
      <c r="BE262" s="3">
        <v>1</v>
      </c>
      <c r="BF262" s="23">
        <v>44013</v>
      </c>
      <c r="BG262" s="20">
        <v>5</v>
      </c>
      <c r="BH262" s="22"/>
    </row>
    <row r="263" spans="1:60" x14ac:dyDescent="0.25">
      <c r="A263" s="37"/>
      <c r="B263" s="61"/>
      <c r="C263" s="144">
        <f t="shared" si="34"/>
        <v>1</v>
      </c>
      <c r="D263" s="145">
        <f t="shared" si="37"/>
        <v>1</v>
      </c>
      <c r="E263" s="20">
        <f t="shared" si="36"/>
        <v>60</v>
      </c>
      <c r="F263" s="20">
        <v>5</v>
      </c>
      <c r="G263" s="95"/>
      <c r="H263" s="22"/>
      <c r="I263" s="3">
        <v>6</v>
      </c>
      <c r="J263" s="23">
        <v>44025</v>
      </c>
      <c r="K263" s="140">
        <v>5</v>
      </c>
      <c r="L263" s="22"/>
      <c r="M263" s="3">
        <v>8</v>
      </c>
      <c r="N263" s="23">
        <v>44024</v>
      </c>
      <c r="O263" s="140">
        <v>5</v>
      </c>
      <c r="P263" s="22"/>
      <c r="Q263" s="3">
        <v>8</v>
      </c>
      <c r="R263" s="23">
        <v>44023</v>
      </c>
      <c r="S263" s="140">
        <v>5</v>
      </c>
      <c r="T263" s="22"/>
      <c r="U263" s="3">
        <v>8</v>
      </c>
      <c r="V263" s="23">
        <v>44022</v>
      </c>
      <c r="W263" s="140">
        <v>5</v>
      </c>
      <c r="X263" s="22"/>
      <c r="Y263" s="3">
        <v>5</v>
      </c>
      <c r="Z263" s="23">
        <v>44021</v>
      </c>
      <c r="AA263" s="143">
        <v>0</v>
      </c>
      <c r="AB263" s="22"/>
      <c r="AC263" s="131">
        <v>5</v>
      </c>
      <c r="AD263" s="23">
        <v>44020</v>
      </c>
      <c r="AE263" s="140">
        <v>5</v>
      </c>
      <c r="AF263" s="22"/>
      <c r="AG263" s="131">
        <v>3</v>
      </c>
      <c r="AH263" s="23">
        <v>44019</v>
      </c>
      <c r="AI263" s="140">
        <v>5</v>
      </c>
      <c r="AJ263" s="132"/>
      <c r="AK263" s="3">
        <v>1</v>
      </c>
      <c r="AL263" s="23">
        <v>44018</v>
      </c>
      <c r="AM263" s="140">
        <v>5</v>
      </c>
      <c r="AN263" s="132"/>
      <c r="AO263" s="3">
        <v>1</v>
      </c>
      <c r="AP263" s="23">
        <v>44017</v>
      </c>
      <c r="AQ263" s="140">
        <v>5</v>
      </c>
      <c r="AR263" s="132"/>
      <c r="AS263" s="3">
        <v>1</v>
      </c>
      <c r="AT263" s="23">
        <v>44016</v>
      </c>
      <c r="AU263" s="140">
        <v>5</v>
      </c>
      <c r="AV263" s="132"/>
      <c r="AW263" s="3">
        <v>1</v>
      </c>
      <c r="AX263" s="23">
        <v>44015</v>
      </c>
      <c r="AY263" s="140">
        <v>5</v>
      </c>
      <c r="AZ263" s="132"/>
      <c r="BA263" s="3">
        <v>1</v>
      </c>
      <c r="BB263" s="23">
        <v>44014</v>
      </c>
      <c r="BC263" s="140">
        <v>5</v>
      </c>
      <c r="BD263" s="132"/>
      <c r="BE263" s="3">
        <v>1</v>
      </c>
      <c r="BF263" s="23">
        <v>44013</v>
      </c>
      <c r="BG263" s="20">
        <v>5</v>
      </c>
      <c r="BH263" s="22"/>
    </row>
    <row r="264" spans="1:60" x14ac:dyDescent="0.25">
      <c r="A264" s="37"/>
      <c r="B264" s="61"/>
      <c r="C264" s="144">
        <f t="shared" si="34"/>
        <v>1</v>
      </c>
      <c r="D264" s="145">
        <f t="shared" si="37"/>
        <v>1</v>
      </c>
      <c r="E264" s="20">
        <f t="shared" si="36"/>
        <v>10</v>
      </c>
      <c r="F264" s="20">
        <v>5</v>
      </c>
      <c r="G264" s="95"/>
      <c r="H264" s="22"/>
      <c r="I264" s="3">
        <v>6</v>
      </c>
      <c r="J264" s="23">
        <v>44025</v>
      </c>
      <c r="K264" s="140">
        <v>5</v>
      </c>
      <c r="L264" s="22"/>
      <c r="M264" s="3">
        <v>8</v>
      </c>
      <c r="N264" s="23">
        <v>44024</v>
      </c>
      <c r="O264" s="140">
        <v>5</v>
      </c>
      <c r="P264" s="22"/>
      <c r="Q264" s="3"/>
      <c r="R264" s="23"/>
      <c r="S264" s="140"/>
      <c r="T264" s="22"/>
      <c r="U264" s="3"/>
      <c r="V264" s="23"/>
      <c r="W264" s="140"/>
      <c r="X264" s="22"/>
      <c r="Y264" s="3"/>
      <c r="Z264" s="23"/>
      <c r="AA264" s="140"/>
      <c r="AB264" s="22"/>
      <c r="AC264" s="3"/>
      <c r="AD264" s="23"/>
      <c r="AE264" s="140"/>
      <c r="AF264" s="22"/>
      <c r="AG264" s="131"/>
      <c r="AH264" s="23"/>
      <c r="AI264" s="140"/>
      <c r="AJ264" s="132"/>
      <c r="AK264" s="3"/>
      <c r="AL264" s="23"/>
      <c r="AM264" s="140"/>
      <c r="AN264" s="132"/>
      <c r="AO264" s="3"/>
      <c r="AP264" s="23"/>
      <c r="AQ264" s="140"/>
      <c r="AR264" s="132"/>
      <c r="AS264" s="3"/>
      <c r="AT264" s="23"/>
      <c r="AU264" s="140"/>
      <c r="AV264" s="132"/>
      <c r="AW264" s="3"/>
      <c r="AX264" s="23"/>
      <c r="AY264" s="140"/>
      <c r="AZ264" s="132"/>
      <c r="BA264" s="3"/>
      <c r="BB264" s="23"/>
      <c r="BC264" s="140"/>
      <c r="BD264" s="132"/>
      <c r="BE264" s="3"/>
      <c r="BF264" s="23"/>
      <c r="BG264" s="20"/>
      <c r="BH264" s="22"/>
    </row>
    <row r="265" spans="1:60" x14ac:dyDescent="0.25">
      <c r="A265" s="37"/>
      <c r="B265" s="61"/>
      <c r="C265" s="144">
        <f t="shared" si="34"/>
        <v>1</v>
      </c>
      <c r="D265" s="145">
        <f t="shared" si="37"/>
        <v>1</v>
      </c>
      <c r="E265" s="20">
        <f t="shared" si="36"/>
        <v>60</v>
      </c>
      <c r="F265" s="20">
        <v>5</v>
      </c>
      <c r="G265" s="95"/>
      <c r="H265" s="22"/>
      <c r="I265" s="3">
        <v>6</v>
      </c>
      <c r="J265" s="23">
        <v>44024</v>
      </c>
      <c r="K265" s="140">
        <v>5</v>
      </c>
      <c r="L265" s="22"/>
      <c r="M265" s="3">
        <v>8</v>
      </c>
      <c r="N265" s="23">
        <v>44023</v>
      </c>
      <c r="O265" s="20">
        <v>5</v>
      </c>
      <c r="P265" s="22"/>
      <c r="Q265" s="3">
        <v>8</v>
      </c>
      <c r="R265" s="23">
        <v>44022</v>
      </c>
      <c r="S265" s="20">
        <v>5</v>
      </c>
      <c r="T265" s="22"/>
      <c r="U265" s="3">
        <v>8</v>
      </c>
      <c r="V265" s="23">
        <v>44021</v>
      </c>
      <c r="W265" s="140">
        <v>5</v>
      </c>
      <c r="X265" s="22"/>
      <c r="Y265" s="3">
        <v>5</v>
      </c>
      <c r="Z265" s="23">
        <v>44020</v>
      </c>
      <c r="AA265" s="140">
        <v>5</v>
      </c>
      <c r="AB265" s="22"/>
      <c r="AC265" s="3">
        <v>3</v>
      </c>
      <c r="AD265" s="23">
        <v>44019</v>
      </c>
      <c r="AE265" s="20">
        <v>5</v>
      </c>
      <c r="AF265" s="22"/>
      <c r="AG265" s="131">
        <v>1</v>
      </c>
      <c r="AH265" s="23">
        <v>44018</v>
      </c>
      <c r="AI265" s="140">
        <v>5</v>
      </c>
      <c r="AJ265" s="132"/>
      <c r="AK265" s="3">
        <v>1</v>
      </c>
      <c r="AL265" s="23">
        <v>44017</v>
      </c>
      <c r="AM265" s="140">
        <v>5</v>
      </c>
      <c r="AN265" s="132"/>
      <c r="AO265" s="3">
        <v>1</v>
      </c>
      <c r="AP265" s="23">
        <v>44016</v>
      </c>
      <c r="AQ265" s="140">
        <v>5</v>
      </c>
      <c r="AR265" s="132"/>
      <c r="AS265" s="3">
        <v>1</v>
      </c>
      <c r="AT265" s="23">
        <v>44015</v>
      </c>
      <c r="AU265" s="140">
        <v>5</v>
      </c>
      <c r="AV265" s="132"/>
      <c r="AW265" s="3">
        <v>1</v>
      </c>
      <c r="AX265" s="23">
        <v>44014</v>
      </c>
      <c r="AY265" s="140">
        <v>5</v>
      </c>
      <c r="AZ265" s="132"/>
      <c r="BA265" s="3">
        <v>1</v>
      </c>
      <c r="BB265" s="23">
        <v>44013</v>
      </c>
      <c r="BC265" s="140">
        <v>5</v>
      </c>
      <c r="BD265" s="22"/>
      <c r="BE265" s="3"/>
      <c r="BF265" s="23"/>
      <c r="BG265" s="20"/>
      <c r="BH265" s="22"/>
    </row>
    <row r="266" spans="1:60" x14ac:dyDescent="0.25">
      <c r="A266" s="37">
        <v>44026</v>
      </c>
      <c r="B266" s="61">
        <v>0.5</v>
      </c>
      <c r="C266" s="144">
        <f t="shared" ref="C266:C278" si="38">K266/F266</f>
        <v>3</v>
      </c>
      <c r="D266" s="145">
        <f t="shared" si="37"/>
        <v>3</v>
      </c>
      <c r="E266" s="20">
        <f t="shared" ref="E266:E278" si="39">SUM(K266,O266,S266,W266,AA266,AE266,AI266,AM266,AQ266,AU266,AY266,BC266,BG266)</f>
        <v>195</v>
      </c>
      <c r="F266" s="20">
        <v>5</v>
      </c>
      <c r="G266" s="95"/>
      <c r="H266" s="22"/>
      <c r="I266" s="3">
        <v>6</v>
      </c>
      <c r="J266" s="23">
        <v>44025</v>
      </c>
      <c r="K266" s="140">
        <v>15</v>
      </c>
      <c r="L266" s="22"/>
      <c r="M266" s="3">
        <v>8</v>
      </c>
      <c r="N266" s="23">
        <v>44024</v>
      </c>
      <c r="O266" s="140">
        <v>15</v>
      </c>
      <c r="P266" s="22"/>
      <c r="Q266" s="3">
        <v>8</v>
      </c>
      <c r="R266" s="23">
        <v>44023</v>
      </c>
      <c r="S266" s="140">
        <v>15</v>
      </c>
      <c r="T266" s="22"/>
      <c r="U266" s="3">
        <v>8</v>
      </c>
      <c r="V266" s="23">
        <v>44022</v>
      </c>
      <c r="W266" s="140">
        <v>15</v>
      </c>
      <c r="X266" s="22"/>
      <c r="Y266" s="3">
        <v>5</v>
      </c>
      <c r="Z266" s="23">
        <v>44021</v>
      </c>
      <c r="AA266" s="140">
        <v>15</v>
      </c>
      <c r="AB266" s="22"/>
      <c r="AC266" s="131">
        <v>3</v>
      </c>
      <c r="AD266" s="23">
        <v>44020</v>
      </c>
      <c r="AE266" s="140">
        <v>15</v>
      </c>
      <c r="AF266" s="22"/>
      <c r="AG266" s="131">
        <v>1</v>
      </c>
      <c r="AH266" s="23">
        <v>44019</v>
      </c>
      <c r="AI266" s="140">
        <v>15</v>
      </c>
      <c r="AJ266" s="132"/>
      <c r="AK266" s="3">
        <v>1</v>
      </c>
      <c r="AL266" s="23">
        <v>44018</v>
      </c>
      <c r="AM266" s="140">
        <v>15</v>
      </c>
      <c r="AN266" s="132"/>
      <c r="AO266" s="3">
        <v>1</v>
      </c>
      <c r="AP266" s="23">
        <v>44017</v>
      </c>
      <c r="AQ266" s="140">
        <v>15</v>
      </c>
      <c r="AR266" s="132"/>
      <c r="AS266" s="3">
        <v>1</v>
      </c>
      <c r="AT266" s="23">
        <v>44016</v>
      </c>
      <c r="AU266" s="140">
        <v>15</v>
      </c>
      <c r="AV266" s="132"/>
      <c r="AW266" s="3">
        <v>1</v>
      </c>
      <c r="AX266" s="23">
        <v>44015</v>
      </c>
      <c r="AY266" s="140">
        <v>15</v>
      </c>
      <c r="AZ266" s="132"/>
      <c r="BA266" s="3">
        <v>1</v>
      </c>
      <c r="BB266" s="23">
        <v>44014</v>
      </c>
      <c r="BC266" s="140">
        <v>15</v>
      </c>
      <c r="BD266" s="132"/>
      <c r="BE266" s="3">
        <v>1</v>
      </c>
      <c r="BF266" s="23">
        <v>44013</v>
      </c>
      <c r="BG266" s="20">
        <v>15</v>
      </c>
      <c r="BH266" s="22"/>
    </row>
    <row r="267" spans="1:60" x14ac:dyDescent="0.25">
      <c r="A267" s="37">
        <v>44026</v>
      </c>
      <c r="B267" s="61">
        <v>0.625</v>
      </c>
      <c r="C267" s="144">
        <f t="shared" si="38"/>
        <v>3</v>
      </c>
      <c r="D267" s="145">
        <f t="shared" si="37"/>
        <v>3</v>
      </c>
      <c r="E267" s="20">
        <f t="shared" si="39"/>
        <v>195</v>
      </c>
      <c r="F267" s="20">
        <v>5</v>
      </c>
      <c r="G267" s="95"/>
      <c r="H267" s="22"/>
      <c r="I267" s="3">
        <v>6</v>
      </c>
      <c r="J267" s="23">
        <v>44025</v>
      </c>
      <c r="K267" s="140">
        <v>15</v>
      </c>
      <c r="L267" s="22"/>
      <c r="M267" s="3">
        <v>8</v>
      </c>
      <c r="N267" s="23">
        <v>44024</v>
      </c>
      <c r="O267" s="140">
        <v>15</v>
      </c>
      <c r="P267" s="22"/>
      <c r="Q267" s="3">
        <v>8</v>
      </c>
      <c r="R267" s="23">
        <v>44023</v>
      </c>
      <c r="S267" s="140">
        <v>15</v>
      </c>
      <c r="T267" s="22"/>
      <c r="U267" s="3">
        <v>8</v>
      </c>
      <c r="V267" s="23">
        <v>44022</v>
      </c>
      <c r="W267" s="140">
        <v>15</v>
      </c>
      <c r="X267" s="22"/>
      <c r="Y267" s="3">
        <v>5</v>
      </c>
      <c r="Z267" s="23">
        <v>44021</v>
      </c>
      <c r="AA267" s="140">
        <v>15</v>
      </c>
      <c r="AB267" s="22"/>
      <c r="AC267" s="131">
        <v>3</v>
      </c>
      <c r="AD267" s="23">
        <v>44020</v>
      </c>
      <c r="AE267" s="140">
        <v>15</v>
      </c>
      <c r="AF267" s="22"/>
      <c r="AG267" s="131">
        <v>1</v>
      </c>
      <c r="AH267" s="23">
        <v>44019</v>
      </c>
      <c r="AI267" s="140">
        <v>15</v>
      </c>
      <c r="AJ267" s="132"/>
      <c r="AK267" s="3">
        <v>1</v>
      </c>
      <c r="AL267" s="23">
        <v>44018</v>
      </c>
      <c r="AM267" s="140">
        <v>15</v>
      </c>
      <c r="AN267" s="132"/>
      <c r="AO267" s="3">
        <v>1</v>
      </c>
      <c r="AP267" s="23">
        <v>44017</v>
      </c>
      <c r="AQ267" s="140">
        <v>15</v>
      </c>
      <c r="AR267" s="132"/>
      <c r="AS267" s="3">
        <v>1</v>
      </c>
      <c r="AT267" s="23">
        <v>44016</v>
      </c>
      <c r="AU267" s="140">
        <v>15</v>
      </c>
      <c r="AV267" s="132"/>
      <c r="AW267" s="3">
        <v>1</v>
      </c>
      <c r="AX267" s="23">
        <v>44015</v>
      </c>
      <c r="AY267" s="140">
        <v>15</v>
      </c>
      <c r="AZ267" s="132"/>
      <c r="BA267" s="3">
        <v>1</v>
      </c>
      <c r="BB267" s="23">
        <v>44014</v>
      </c>
      <c r="BC267" s="140">
        <v>15</v>
      </c>
      <c r="BD267" s="132"/>
      <c r="BE267" s="3">
        <v>1</v>
      </c>
      <c r="BF267" s="23">
        <v>44013</v>
      </c>
      <c r="BG267" s="20">
        <v>15</v>
      </c>
      <c r="BH267" s="22"/>
    </row>
    <row r="268" spans="1:60" x14ac:dyDescent="0.25">
      <c r="A268" s="37"/>
      <c r="B268" s="61"/>
      <c r="C268" s="144">
        <f t="shared" si="38"/>
        <v>1</v>
      </c>
      <c r="D268" s="145">
        <f t="shared" si="37"/>
        <v>1</v>
      </c>
      <c r="E268" s="20">
        <f t="shared" si="39"/>
        <v>30</v>
      </c>
      <c r="F268" s="20">
        <v>5</v>
      </c>
      <c r="G268" s="95"/>
      <c r="H268" s="22"/>
      <c r="I268" s="3">
        <v>6</v>
      </c>
      <c r="J268" s="23">
        <v>44023</v>
      </c>
      <c r="K268" s="140">
        <v>5</v>
      </c>
      <c r="L268" s="22"/>
      <c r="M268" s="3">
        <v>8</v>
      </c>
      <c r="N268" s="23">
        <v>44022</v>
      </c>
      <c r="O268" s="143">
        <v>0</v>
      </c>
      <c r="P268" s="22"/>
      <c r="Q268" s="3">
        <v>8</v>
      </c>
      <c r="R268" s="23">
        <v>44021</v>
      </c>
      <c r="S268" s="140">
        <v>5</v>
      </c>
      <c r="T268" s="22"/>
      <c r="U268" s="3">
        <v>8</v>
      </c>
      <c r="V268" s="23">
        <v>44020</v>
      </c>
      <c r="W268" s="140">
        <v>5</v>
      </c>
      <c r="X268" s="22"/>
      <c r="Y268" s="3">
        <v>8</v>
      </c>
      <c r="Z268" s="23">
        <v>44019</v>
      </c>
      <c r="AA268" s="143">
        <v>0</v>
      </c>
      <c r="AB268" s="22"/>
      <c r="AC268" s="3">
        <v>8</v>
      </c>
      <c r="AD268" s="23">
        <v>44018</v>
      </c>
      <c r="AE268" s="143">
        <v>0</v>
      </c>
      <c r="AF268" s="22"/>
      <c r="AG268" s="131">
        <v>8</v>
      </c>
      <c r="AH268" s="23">
        <v>44017</v>
      </c>
      <c r="AI268" s="143">
        <v>0</v>
      </c>
      <c r="AJ268" s="132"/>
      <c r="AK268" s="3">
        <v>8</v>
      </c>
      <c r="AL268" s="23">
        <v>44016</v>
      </c>
      <c r="AM268" s="140">
        <v>5</v>
      </c>
      <c r="AN268" s="132"/>
      <c r="AO268" s="3">
        <v>5</v>
      </c>
      <c r="AP268" s="23">
        <v>44015</v>
      </c>
      <c r="AQ268" s="140">
        <v>5</v>
      </c>
      <c r="AR268" s="132"/>
      <c r="AS268" s="3">
        <v>3</v>
      </c>
      <c r="AT268" s="23">
        <v>44014</v>
      </c>
      <c r="AU268" s="140">
        <v>5</v>
      </c>
      <c r="AV268" s="132"/>
      <c r="AW268" s="3"/>
      <c r="AX268" s="23"/>
      <c r="AY268" s="140"/>
      <c r="AZ268" s="132"/>
      <c r="BA268" s="3"/>
      <c r="BB268" s="23"/>
      <c r="BC268" s="140"/>
      <c r="BD268" s="132"/>
      <c r="BE268" s="3"/>
      <c r="BF268" s="23"/>
      <c r="BG268" s="20"/>
      <c r="BH268" s="22"/>
    </row>
    <row r="269" spans="1:60" x14ac:dyDescent="0.25">
      <c r="A269" s="37">
        <v>44026</v>
      </c>
      <c r="B269" s="61">
        <v>0.45833333333333331</v>
      </c>
      <c r="C269" s="144">
        <f t="shared" si="38"/>
        <v>3</v>
      </c>
      <c r="D269" s="145">
        <f t="shared" ref="D269:D280" si="40">C269</f>
        <v>3</v>
      </c>
      <c r="E269" s="20">
        <f t="shared" si="39"/>
        <v>195</v>
      </c>
      <c r="F269" s="20">
        <v>5</v>
      </c>
      <c r="G269" s="95"/>
      <c r="H269" s="22"/>
      <c r="I269" s="3">
        <v>6</v>
      </c>
      <c r="J269" s="23">
        <v>44025</v>
      </c>
      <c r="K269" s="140">
        <v>15</v>
      </c>
      <c r="L269" s="22"/>
      <c r="M269" s="3">
        <v>8</v>
      </c>
      <c r="N269" s="23">
        <v>44024</v>
      </c>
      <c r="O269" s="140">
        <v>15</v>
      </c>
      <c r="P269" s="22"/>
      <c r="Q269" s="3">
        <v>8</v>
      </c>
      <c r="R269" s="23">
        <v>44023</v>
      </c>
      <c r="S269" s="140">
        <v>15</v>
      </c>
      <c r="T269" s="22"/>
      <c r="U269" s="3">
        <v>8</v>
      </c>
      <c r="V269" s="23">
        <v>44022</v>
      </c>
      <c r="W269" s="140">
        <v>15</v>
      </c>
      <c r="X269" s="22"/>
      <c r="Y269" s="3">
        <v>5</v>
      </c>
      <c r="Z269" s="23">
        <v>44021</v>
      </c>
      <c r="AA269" s="140">
        <v>15</v>
      </c>
      <c r="AB269" s="22"/>
      <c r="AC269" s="131">
        <v>3</v>
      </c>
      <c r="AD269" s="23">
        <v>44020</v>
      </c>
      <c r="AE269" s="140">
        <v>15</v>
      </c>
      <c r="AF269" s="22"/>
      <c r="AG269" s="131">
        <v>1</v>
      </c>
      <c r="AH269" s="23">
        <v>44019</v>
      </c>
      <c r="AI269" s="140">
        <v>15</v>
      </c>
      <c r="AJ269" s="132"/>
      <c r="AK269" s="3">
        <v>1</v>
      </c>
      <c r="AL269" s="23">
        <v>44018</v>
      </c>
      <c r="AM269" s="140">
        <v>15</v>
      </c>
      <c r="AN269" s="132"/>
      <c r="AO269" s="3">
        <v>1</v>
      </c>
      <c r="AP269" s="23">
        <v>44017</v>
      </c>
      <c r="AQ269" s="140">
        <v>15</v>
      </c>
      <c r="AR269" s="132"/>
      <c r="AS269" s="3">
        <v>1</v>
      </c>
      <c r="AT269" s="23">
        <v>44016</v>
      </c>
      <c r="AU269" s="140">
        <v>15</v>
      </c>
      <c r="AV269" s="132"/>
      <c r="AW269" s="3">
        <v>1</v>
      </c>
      <c r="AX269" s="23">
        <v>44015</v>
      </c>
      <c r="AY269" s="140">
        <v>15</v>
      </c>
      <c r="AZ269" s="132"/>
      <c r="BA269" s="3">
        <v>1</v>
      </c>
      <c r="BB269" s="23">
        <v>44014</v>
      </c>
      <c r="BC269" s="140">
        <v>15</v>
      </c>
      <c r="BD269" s="132"/>
      <c r="BE269" s="3">
        <v>1</v>
      </c>
      <c r="BF269" s="23">
        <v>44013</v>
      </c>
      <c r="BG269" s="20">
        <v>15</v>
      </c>
      <c r="BH269" s="22"/>
    </row>
    <row r="270" spans="1:60" customFormat="1" ht="13.75" thickBot="1" x14ac:dyDescent="0.3">
      <c r="A270" s="30"/>
      <c r="B270" s="62"/>
      <c r="C270" s="128">
        <f t="shared" si="38"/>
        <v>1</v>
      </c>
      <c r="D270" s="129">
        <f t="shared" si="40"/>
        <v>1</v>
      </c>
      <c r="E270" s="33">
        <f t="shared" si="39"/>
        <v>50</v>
      </c>
      <c r="F270" s="33">
        <v>5</v>
      </c>
      <c r="G270" s="147"/>
      <c r="H270" s="22"/>
      <c r="I270" s="3">
        <v>6</v>
      </c>
      <c r="J270" s="42">
        <v>44025</v>
      </c>
      <c r="K270" s="130">
        <v>5</v>
      </c>
      <c r="L270" s="22"/>
      <c r="M270" s="3">
        <v>8</v>
      </c>
      <c r="N270" s="42">
        <v>44024</v>
      </c>
      <c r="O270" s="130">
        <v>5</v>
      </c>
      <c r="P270" s="22"/>
      <c r="Q270" s="3">
        <v>8</v>
      </c>
      <c r="R270" s="42">
        <v>44023</v>
      </c>
      <c r="S270" s="130">
        <v>5</v>
      </c>
      <c r="T270" s="22"/>
      <c r="U270" s="3">
        <v>8</v>
      </c>
      <c r="V270" s="42">
        <v>44022</v>
      </c>
      <c r="W270" s="130">
        <v>5</v>
      </c>
      <c r="X270" s="22"/>
      <c r="Y270" s="3">
        <v>5</v>
      </c>
      <c r="Z270" s="42">
        <v>44021</v>
      </c>
      <c r="AA270" s="130">
        <v>5</v>
      </c>
      <c r="AB270" s="22"/>
      <c r="AC270" s="131">
        <v>3</v>
      </c>
      <c r="AD270" s="42">
        <v>44020</v>
      </c>
      <c r="AE270" s="130">
        <v>5</v>
      </c>
      <c r="AF270" s="22"/>
      <c r="AG270" s="131">
        <v>1</v>
      </c>
      <c r="AH270" s="42">
        <v>44019</v>
      </c>
      <c r="AI270" s="134">
        <v>0</v>
      </c>
      <c r="AJ270" s="132"/>
      <c r="AK270" s="3">
        <v>1</v>
      </c>
      <c r="AL270" s="42">
        <v>44018</v>
      </c>
      <c r="AM270" s="134">
        <v>0</v>
      </c>
      <c r="AN270" s="132"/>
      <c r="AO270" s="3">
        <v>1</v>
      </c>
      <c r="AP270" s="42">
        <v>44017</v>
      </c>
      <c r="AQ270" s="134">
        <v>0</v>
      </c>
      <c r="AR270" s="132"/>
      <c r="AS270" s="3">
        <v>1</v>
      </c>
      <c r="AT270" s="42">
        <v>44016</v>
      </c>
      <c r="AU270" s="130">
        <v>5</v>
      </c>
      <c r="AV270" s="132"/>
      <c r="AW270" s="3">
        <v>1</v>
      </c>
      <c r="AX270" s="42">
        <v>44015</v>
      </c>
      <c r="AY270" s="130">
        <v>5</v>
      </c>
      <c r="AZ270" s="132"/>
      <c r="BA270" s="3">
        <v>1</v>
      </c>
      <c r="BB270" s="42">
        <v>44014</v>
      </c>
      <c r="BC270" s="130">
        <v>5</v>
      </c>
      <c r="BD270" s="132"/>
      <c r="BE270" s="3">
        <v>1</v>
      </c>
      <c r="BF270" s="42">
        <v>44013</v>
      </c>
      <c r="BG270" s="33">
        <v>5</v>
      </c>
      <c r="BH270" s="22"/>
    </row>
    <row r="271" spans="1:60" s="8" customFormat="1" x14ac:dyDescent="0.25">
      <c r="A271" s="5">
        <v>44027</v>
      </c>
      <c r="B271" s="63">
        <v>0.375</v>
      </c>
      <c r="C271" s="135">
        <f t="shared" si="38"/>
        <v>2</v>
      </c>
      <c r="D271" s="136">
        <f t="shared" si="40"/>
        <v>2</v>
      </c>
      <c r="E271" s="7">
        <f t="shared" si="39"/>
        <v>130</v>
      </c>
      <c r="F271" s="7">
        <v>5</v>
      </c>
      <c r="G271" s="141"/>
      <c r="H271" s="12"/>
      <c r="I271" s="9">
        <v>6</v>
      </c>
      <c r="J271" s="10">
        <v>44026</v>
      </c>
      <c r="K271" s="137">
        <v>10</v>
      </c>
      <c r="L271" s="12"/>
      <c r="M271" s="9">
        <v>8</v>
      </c>
      <c r="N271" s="10">
        <v>44025</v>
      </c>
      <c r="O271" s="137">
        <v>10</v>
      </c>
      <c r="P271" s="12"/>
      <c r="Q271" s="9">
        <v>8</v>
      </c>
      <c r="R271" s="10">
        <v>44024</v>
      </c>
      <c r="S271" s="137">
        <v>10</v>
      </c>
      <c r="T271" s="12"/>
      <c r="U271" s="9">
        <v>8</v>
      </c>
      <c r="V271" s="10">
        <v>44023</v>
      </c>
      <c r="W271" s="137">
        <v>10</v>
      </c>
      <c r="X271" s="12"/>
      <c r="Y271" s="9">
        <v>5</v>
      </c>
      <c r="Z271" s="10">
        <v>44022</v>
      </c>
      <c r="AA271" s="137">
        <v>10</v>
      </c>
      <c r="AB271" s="12"/>
      <c r="AC271" s="138">
        <v>3</v>
      </c>
      <c r="AD271" s="10">
        <v>44021</v>
      </c>
      <c r="AE271" s="137">
        <v>10</v>
      </c>
      <c r="AF271" s="12"/>
      <c r="AG271" s="138">
        <v>1</v>
      </c>
      <c r="AH271" s="10">
        <v>44020</v>
      </c>
      <c r="AI271" s="137">
        <v>10</v>
      </c>
      <c r="AJ271" s="139"/>
      <c r="AK271" s="9">
        <v>1</v>
      </c>
      <c r="AL271" s="10">
        <v>44019</v>
      </c>
      <c r="AM271" s="137">
        <v>10</v>
      </c>
      <c r="AN271" s="139"/>
      <c r="AO271" s="9">
        <v>1</v>
      </c>
      <c r="AP271" s="10">
        <v>44018</v>
      </c>
      <c r="AQ271" s="137">
        <v>10</v>
      </c>
      <c r="AR271" s="139"/>
      <c r="AS271" s="9">
        <v>1</v>
      </c>
      <c r="AT271" s="10">
        <v>44017</v>
      </c>
      <c r="AU271" s="137">
        <v>10</v>
      </c>
      <c r="AV271" s="139"/>
      <c r="AW271" s="9">
        <v>1</v>
      </c>
      <c r="AX271" s="10">
        <v>44016</v>
      </c>
      <c r="AY271" s="137">
        <v>10</v>
      </c>
      <c r="AZ271" s="139"/>
      <c r="BA271" s="9">
        <v>1</v>
      </c>
      <c r="BB271" s="10">
        <v>44015</v>
      </c>
      <c r="BC271" s="137">
        <v>10</v>
      </c>
      <c r="BD271" s="139"/>
      <c r="BE271" s="9">
        <v>1</v>
      </c>
      <c r="BF271" s="10">
        <v>44014</v>
      </c>
      <c r="BG271" s="7">
        <v>10</v>
      </c>
      <c r="BH271" s="12"/>
    </row>
    <row r="272" spans="1:60" customFormat="1" x14ac:dyDescent="0.25">
      <c r="A272" s="30"/>
      <c r="B272" s="62"/>
      <c r="C272" s="144">
        <f t="shared" si="38"/>
        <v>1</v>
      </c>
      <c r="D272" s="145">
        <f t="shared" si="40"/>
        <v>1</v>
      </c>
      <c r="E272" s="20">
        <f t="shared" si="39"/>
        <v>15</v>
      </c>
      <c r="F272" s="20">
        <v>5</v>
      </c>
      <c r="G272" s="147"/>
      <c r="H272" s="22"/>
      <c r="I272" s="3">
        <v>6</v>
      </c>
      <c r="J272" s="42">
        <v>44026</v>
      </c>
      <c r="K272" s="130">
        <v>5</v>
      </c>
      <c r="L272" s="22"/>
      <c r="M272" s="3">
        <v>8</v>
      </c>
      <c r="N272" s="42">
        <v>44025</v>
      </c>
      <c r="O272" s="130">
        <v>5</v>
      </c>
      <c r="P272" s="22"/>
      <c r="Q272" s="3">
        <v>8</v>
      </c>
      <c r="R272" s="42">
        <v>44024</v>
      </c>
      <c r="S272" s="134">
        <v>0</v>
      </c>
      <c r="T272" s="22"/>
      <c r="U272" s="3">
        <v>8</v>
      </c>
      <c r="V272" s="42">
        <v>44023</v>
      </c>
      <c r="W272" s="134">
        <v>0</v>
      </c>
      <c r="X272" s="22"/>
      <c r="Y272" s="3">
        <v>8</v>
      </c>
      <c r="Z272" s="42">
        <v>44022</v>
      </c>
      <c r="AA272" s="130">
        <v>5</v>
      </c>
      <c r="AB272" s="22"/>
      <c r="AC272" s="131"/>
      <c r="AD272" s="42"/>
      <c r="AE272" s="130"/>
      <c r="AF272" s="22"/>
      <c r="AG272" s="131"/>
      <c r="AH272" s="42"/>
      <c r="AI272" s="130"/>
      <c r="AJ272" s="132"/>
      <c r="AK272" s="3"/>
      <c r="AL272" s="42"/>
      <c r="AM272" s="130"/>
      <c r="AN272" s="132"/>
      <c r="AO272" s="3"/>
      <c r="AP272" s="42"/>
      <c r="AQ272" s="130"/>
      <c r="AR272" s="132"/>
      <c r="AS272" s="3"/>
      <c r="AT272" s="42"/>
      <c r="AU272" s="130"/>
      <c r="AV272" s="132"/>
      <c r="AW272" s="3"/>
      <c r="AX272" s="42"/>
      <c r="AY272" s="130"/>
      <c r="AZ272" s="132"/>
      <c r="BA272" s="3"/>
      <c r="BB272" s="42"/>
      <c r="BC272" s="130"/>
      <c r="BD272" s="132"/>
      <c r="BE272" s="3"/>
      <c r="BF272" s="42"/>
      <c r="BG272" s="33"/>
      <c r="BH272" s="22"/>
    </row>
    <row r="273" spans="1:60" customFormat="1" x14ac:dyDescent="0.25">
      <c r="A273" s="30"/>
      <c r="B273" s="62"/>
      <c r="C273" s="144">
        <f t="shared" si="38"/>
        <v>1</v>
      </c>
      <c r="D273" s="145">
        <f t="shared" si="40"/>
        <v>1</v>
      </c>
      <c r="E273" s="20">
        <f t="shared" si="39"/>
        <v>55</v>
      </c>
      <c r="F273" s="20">
        <v>5</v>
      </c>
      <c r="G273" s="147"/>
      <c r="H273" s="22"/>
      <c r="I273" s="3">
        <v>6</v>
      </c>
      <c r="J273" s="42">
        <v>44025</v>
      </c>
      <c r="K273" s="130">
        <v>5</v>
      </c>
      <c r="L273" s="22"/>
      <c r="M273" s="3">
        <v>8</v>
      </c>
      <c r="N273" s="42">
        <v>44024</v>
      </c>
      <c r="O273" s="130">
        <v>5</v>
      </c>
      <c r="P273" s="22"/>
      <c r="Q273" s="3">
        <v>8</v>
      </c>
      <c r="R273" s="42">
        <v>44023</v>
      </c>
      <c r="S273" s="130">
        <v>5</v>
      </c>
      <c r="T273" s="22"/>
      <c r="U273" s="3">
        <v>8</v>
      </c>
      <c r="V273" s="42">
        <v>44022</v>
      </c>
      <c r="W273" s="130">
        <v>5</v>
      </c>
      <c r="X273" s="22"/>
      <c r="Y273" s="3">
        <v>5</v>
      </c>
      <c r="Z273" s="42">
        <v>44021</v>
      </c>
      <c r="AA273" s="134">
        <v>0</v>
      </c>
      <c r="AB273" s="22">
        <v>5</v>
      </c>
      <c r="AC273" s="131">
        <v>3</v>
      </c>
      <c r="AD273" s="42">
        <v>44020</v>
      </c>
      <c r="AE273" s="134">
        <v>0</v>
      </c>
      <c r="AF273" s="22"/>
      <c r="AG273" s="131">
        <v>5</v>
      </c>
      <c r="AH273" s="42">
        <v>44019</v>
      </c>
      <c r="AI273" s="130">
        <v>5</v>
      </c>
      <c r="AJ273" s="132"/>
      <c r="AK273" s="3">
        <v>3</v>
      </c>
      <c r="AL273" s="42">
        <v>44018</v>
      </c>
      <c r="AM273" s="130">
        <v>5</v>
      </c>
      <c r="AN273" s="132"/>
      <c r="AO273" s="3">
        <v>1</v>
      </c>
      <c r="AP273" s="42">
        <v>44017</v>
      </c>
      <c r="AQ273" s="130">
        <v>5</v>
      </c>
      <c r="AR273" s="132"/>
      <c r="AS273" s="3">
        <v>1</v>
      </c>
      <c r="AT273" s="42">
        <v>44016</v>
      </c>
      <c r="AU273" s="130">
        <v>5</v>
      </c>
      <c r="AV273" s="132"/>
      <c r="AW273" s="3">
        <v>1</v>
      </c>
      <c r="AX273" s="42">
        <v>44015</v>
      </c>
      <c r="AY273" s="130">
        <v>5</v>
      </c>
      <c r="AZ273" s="132"/>
      <c r="BA273" s="3">
        <v>1</v>
      </c>
      <c r="BB273" s="42">
        <v>44014</v>
      </c>
      <c r="BC273" s="130">
        <v>5</v>
      </c>
      <c r="BD273" s="132"/>
      <c r="BE273" s="3">
        <v>1</v>
      </c>
      <c r="BF273" s="42">
        <v>44013</v>
      </c>
      <c r="BG273" s="33">
        <v>5</v>
      </c>
      <c r="BH273" s="22"/>
    </row>
    <row r="274" spans="1:60" x14ac:dyDescent="0.25">
      <c r="A274" s="37"/>
      <c r="B274" s="61"/>
      <c r="C274" s="144">
        <f t="shared" si="38"/>
        <v>1</v>
      </c>
      <c r="D274" s="145">
        <f t="shared" si="40"/>
        <v>1</v>
      </c>
      <c r="E274" s="20">
        <f t="shared" si="39"/>
        <v>30</v>
      </c>
      <c r="F274" s="20">
        <v>5</v>
      </c>
      <c r="G274" s="95"/>
      <c r="H274" s="22"/>
      <c r="I274" s="3">
        <v>6</v>
      </c>
      <c r="J274" s="23">
        <v>44025</v>
      </c>
      <c r="K274" s="140">
        <v>5</v>
      </c>
      <c r="L274" s="22"/>
      <c r="M274" s="3">
        <v>8</v>
      </c>
      <c r="N274" s="23">
        <v>44024</v>
      </c>
      <c r="O274" s="20">
        <v>5</v>
      </c>
      <c r="P274" s="22"/>
      <c r="Q274" s="3">
        <v>8</v>
      </c>
      <c r="R274" s="23">
        <v>44023</v>
      </c>
      <c r="S274" s="20">
        <v>5</v>
      </c>
      <c r="T274" s="22"/>
      <c r="U274" s="3">
        <v>8</v>
      </c>
      <c r="V274" s="23">
        <v>44022</v>
      </c>
      <c r="W274" s="140">
        <v>5</v>
      </c>
      <c r="X274" s="22"/>
      <c r="Y274" s="3">
        <v>8</v>
      </c>
      <c r="Z274" s="23">
        <v>44021</v>
      </c>
      <c r="AA274" s="143">
        <v>0</v>
      </c>
      <c r="AB274" s="22"/>
      <c r="AC274" s="131">
        <v>8</v>
      </c>
      <c r="AD274" s="23">
        <v>44020</v>
      </c>
      <c r="AE274" s="142">
        <v>0</v>
      </c>
      <c r="AF274" s="22"/>
      <c r="AG274" s="131">
        <v>8</v>
      </c>
      <c r="AH274" s="23">
        <v>44019</v>
      </c>
      <c r="AI274" s="143">
        <v>0</v>
      </c>
      <c r="AJ274" s="132"/>
      <c r="AK274" s="3">
        <v>8</v>
      </c>
      <c r="AL274" s="23">
        <v>44018</v>
      </c>
      <c r="AM274" s="143">
        <v>0</v>
      </c>
      <c r="AN274" s="132"/>
      <c r="AO274" s="3">
        <v>8</v>
      </c>
      <c r="AP274" s="23">
        <v>44017</v>
      </c>
      <c r="AQ274" s="143">
        <v>0</v>
      </c>
      <c r="AR274" s="132"/>
      <c r="AS274" s="3">
        <v>8</v>
      </c>
      <c r="AT274" s="23">
        <v>44016</v>
      </c>
      <c r="AU274" s="143">
        <v>0</v>
      </c>
      <c r="AV274" s="132"/>
      <c r="AW274" s="3">
        <v>8</v>
      </c>
      <c r="AX274" s="23">
        <v>44015</v>
      </c>
      <c r="AY274" s="140">
        <v>5</v>
      </c>
      <c r="AZ274" s="132"/>
      <c r="BA274" s="3">
        <v>5</v>
      </c>
      <c r="BB274" s="23">
        <v>44014</v>
      </c>
      <c r="BC274" s="140">
        <v>5</v>
      </c>
      <c r="BD274" s="22"/>
      <c r="BE274" s="3"/>
      <c r="BF274" s="23"/>
      <c r="BG274" s="20"/>
      <c r="BH274" s="22"/>
    </row>
    <row r="275" spans="1:60" x14ac:dyDescent="0.25">
      <c r="A275" s="37">
        <v>44027</v>
      </c>
      <c r="B275" s="61">
        <v>0.45833333333333331</v>
      </c>
      <c r="C275" s="144">
        <f t="shared" si="38"/>
        <v>4</v>
      </c>
      <c r="D275" s="145">
        <f t="shared" si="40"/>
        <v>4</v>
      </c>
      <c r="E275" s="20">
        <f t="shared" si="39"/>
        <v>260</v>
      </c>
      <c r="F275" s="20">
        <v>5</v>
      </c>
      <c r="G275" s="95"/>
      <c r="H275" s="22"/>
      <c r="I275" s="3">
        <v>6</v>
      </c>
      <c r="J275" s="23">
        <v>44026</v>
      </c>
      <c r="K275" s="140">
        <v>20</v>
      </c>
      <c r="L275" s="22"/>
      <c r="M275" s="3">
        <v>8</v>
      </c>
      <c r="N275" s="23">
        <v>44025</v>
      </c>
      <c r="O275" s="140">
        <v>20</v>
      </c>
      <c r="P275" s="22"/>
      <c r="Q275" s="3">
        <v>8</v>
      </c>
      <c r="R275" s="23">
        <v>44024</v>
      </c>
      <c r="S275" s="140">
        <v>20</v>
      </c>
      <c r="T275" s="22"/>
      <c r="U275" s="3">
        <v>8</v>
      </c>
      <c r="V275" s="23">
        <v>44023</v>
      </c>
      <c r="W275" s="140">
        <v>20</v>
      </c>
      <c r="X275" s="22"/>
      <c r="Y275" s="3">
        <v>5</v>
      </c>
      <c r="Z275" s="23">
        <v>44022</v>
      </c>
      <c r="AA275" s="140">
        <v>20</v>
      </c>
      <c r="AB275" s="22"/>
      <c r="AC275" s="131">
        <v>3</v>
      </c>
      <c r="AD275" s="23">
        <v>44021</v>
      </c>
      <c r="AE275" s="140">
        <v>20</v>
      </c>
      <c r="AF275" s="22"/>
      <c r="AG275" s="131">
        <v>1</v>
      </c>
      <c r="AH275" s="23">
        <v>44020</v>
      </c>
      <c r="AI275" s="140">
        <v>20</v>
      </c>
      <c r="AJ275" s="132"/>
      <c r="AK275" s="3">
        <v>1</v>
      </c>
      <c r="AL275" s="23">
        <v>44019</v>
      </c>
      <c r="AM275" s="140">
        <v>20</v>
      </c>
      <c r="AN275" s="132"/>
      <c r="AO275" s="3">
        <v>1</v>
      </c>
      <c r="AP275" s="23">
        <v>44018</v>
      </c>
      <c r="AQ275" s="140">
        <v>20</v>
      </c>
      <c r="AR275" s="132"/>
      <c r="AS275" s="3">
        <v>1</v>
      </c>
      <c r="AT275" s="23">
        <v>44017</v>
      </c>
      <c r="AU275" s="140">
        <v>20</v>
      </c>
      <c r="AV275" s="132"/>
      <c r="AW275" s="3">
        <v>1</v>
      </c>
      <c r="AX275" s="23">
        <v>44016</v>
      </c>
      <c r="AY275" s="140">
        <v>20</v>
      </c>
      <c r="AZ275" s="132"/>
      <c r="BA275" s="3">
        <v>1</v>
      </c>
      <c r="BB275" s="23">
        <v>44015</v>
      </c>
      <c r="BC275" s="140">
        <v>20</v>
      </c>
      <c r="BD275" s="132"/>
      <c r="BE275" s="3">
        <v>1</v>
      </c>
      <c r="BF275" s="23">
        <v>44014</v>
      </c>
      <c r="BG275" s="20">
        <v>20</v>
      </c>
      <c r="BH275" s="22"/>
    </row>
    <row r="276" spans="1:60" x14ac:dyDescent="0.25">
      <c r="A276" s="37"/>
      <c r="B276" s="61"/>
      <c r="C276" s="144">
        <f t="shared" si="38"/>
        <v>1</v>
      </c>
      <c r="D276" s="145">
        <f t="shared" si="40"/>
        <v>1</v>
      </c>
      <c r="E276" s="20">
        <f t="shared" si="39"/>
        <v>45</v>
      </c>
      <c r="F276" s="20">
        <v>5</v>
      </c>
      <c r="G276" s="95"/>
      <c r="H276" s="22"/>
      <c r="I276" s="3">
        <v>6</v>
      </c>
      <c r="J276" s="23">
        <v>44022</v>
      </c>
      <c r="K276" s="140">
        <v>5</v>
      </c>
      <c r="L276" s="22"/>
      <c r="M276" s="3">
        <v>8</v>
      </c>
      <c r="N276" s="23">
        <v>44021</v>
      </c>
      <c r="O276" s="140">
        <v>5</v>
      </c>
      <c r="P276" s="22"/>
      <c r="Q276" s="3">
        <v>8</v>
      </c>
      <c r="R276" s="23">
        <v>44020</v>
      </c>
      <c r="S276" s="140">
        <v>5</v>
      </c>
      <c r="T276" s="22"/>
      <c r="U276" s="3">
        <v>8</v>
      </c>
      <c r="V276" s="23">
        <v>44019</v>
      </c>
      <c r="W276" s="140">
        <v>5</v>
      </c>
      <c r="X276" s="22"/>
      <c r="Y276" s="3">
        <v>5</v>
      </c>
      <c r="Z276" s="23">
        <v>44018</v>
      </c>
      <c r="AA276" s="140">
        <v>5</v>
      </c>
      <c r="AB276" s="22"/>
      <c r="AC276" s="3">
        <v>3</v>
      </c>
      <c r="AD276" s="23">
        <v>44017</v>
      </c>
      <c r="AE276" s="140">
        <v>5</v>
      </c>
      <c r="AF276" s="22"/>
      <c r="AG276" s="131">
        <v>1</v>
      </c>
      <c r="AH276" s="23">
        <v>44016</v>
      </c>
      <c r="AI276" s="140">
        <v>5</v>
      </c>
      <c r="AJ276" s="132"/>
      <c r="AK276" s="3">
        <v>1</v>
      </c>
      <c r="AL276" s="23">
        <v>44015</v>
      </c>
      <c r="AM276" s="140">
        <v>5</v>
      </c>
      <c r="AN276" s="132"/>
      <c r="AO276" s="3">
        <v>1</v>
      </c>
      <c r="AP276" s="23">
        <v>44014</v>
      </c>
      <c r="AQ276" s="140">
        <v>5</v>
      </c>
      <c r="AR276" s="132"/>
      <c r="AS276" s="3"/>
      <c r="AT276" s="23"/>
      <c r="AU276" s="140"/>
      <c r="AV276" s="132"/>
      <c r="AW276" s="3"/>
      <c r="AX276" s="23"/>
      <c r="AY276" s="140"/>
      <c r="AZ276" s="132"/>
      <c r="BA276" s="3"/>
      <c r="BB276" s="23"/>
      <c r="BC276" s="140"/>
      <c r="BD276" s="132"/>
      <c r="BE276" s="3"/>
      <c r="BF276" s="23"/>
      <c r="BG276" s="20"/>
      <c r="BH276" s="22"/>
    </row>
    <row r="277" spans="1:60" x14ac:dyDescent="0.25">
      <c r="A277" s="37">
        <v>44027</v>
      </c>
      <c r="B277" s="61">
        <v>0.5</v>
      </c>
      <c r="C277" s="144">
        <f t="shared" si="38"/>
        <v>2</v>
      </c>
      <c r="D277" s="145">
        <f t="shared" si="40"/>
        <v>2</v>
      </c>
      <c r="E277" s="20">
        <f t="shared" si="39"/>
        <v>130</v>
      </c>
      <c r="F277" s="20">
        <v>5</v>
      </c>
      <c r="G277" s="95"/>
      <c r="H277" s="22"/>
      <c r="I277" s="3">
        <v>6</v>
      </c>
      <c r="J277" s="23">
        <v>44026</v>
      </c>
      <c r="K277" s="140">
        <v>10</v>
      </c>
      <c r="L277" s="22"/>
      <c r="M277" s="3">
        <v>8</v>
      </c>
      <c r="N277" s="23">
        <v>44025</v>
      </c>
      <c r="O277" s="140">
        <v>10</v>
      </c>
      <c r="P277" s="22"/>
      <c r="Q277" s="3">
        <v>8</v>
      </c>
      <c r="R277" s="23">
        <v>44024</v>
      </c>
      <c r="S277" s="140">
        <v>10</v>
      </c>
      <c r="T277" s="22"/>
      <c r="U277" s="3">
        <v>8</v>
      </c>
      <c r="V277" s="23">
        <v>44023</v>
      </c>
      <c r="W277" s="140">
        <v>10</v>
      </c>
      <c r="X277" s="22"/>
      <c r="Y277" s="3">
        <v>5</v>
      </c>
      <c r="Z277" s="23">
        <v>44022</v>
      </c>
      <c r="AA277" s="140">
        <v>10</v>
      </c>
      <c r="AB277" s="22"/>
      <c r="AC277" s="131">
        <v>3</v>
      </c>
      <c r="AD277" s="23">
        <v>44021</v>
      </c>
      <c r="AE277" s="140">
        <v>10</v>
      </c>
      <c r="AF277" s="22"/>
      <c r="AG277" s="131">
        <v>1</v>
      </c>
      <c r="AH277" s="23">
        <v>44020</v>
      </c>
      <c r="AI277" s="140">
        <v>10</v>
      </c>
      <c r="AJ277" s="132"/>
      <c r="AK277" s="3">
        <v>1</v>
      </c>
      <c r="AL277" s="23">
        <v>44019</v>
      </c>
      <c r="AM277" s="140">
        <v>10</v>
      </c>
      <c r="AN277" s="132"/>
      <c r="AO277" s="3">
        <v>1</v>
      </c>
      <c r="AP277" s="23">
        <v>44018</v>
      </c>
      <c r="AQ277" s="140">
        <v>10</v>
      </c>
      <c r="AR277" s="132"/>
      <c r="AS277" s="3">
        <v>1</v>
      </c>
      <c r="AT277" s="23">
        <v>44017</v>
      </c>
      <c r="AU277" s="140">
        <v>10</v>
      </c>
      <c r="AV277" s="132"/>
      <c r="AW277" s="3">
        <v>1</v>
      </c>
      <c r="AX277" s="23">
        <v>44016</v>
      </c>
      <c r="AY277" s="140">
        <v>10</v>
      </c>
      <c r="AZ277" s="132"/>
      <c r="BA277" s="3">
        <v>1</v>
      </c>
      <c r="BB277" s="23">
        <v>44015</v>
      </c>
      <c r="BC277" s="140">
        <v>10</v>
      </c>
      <c r="BD277" s="132"/>
      <c r="BE277" s="3">
        <v>1</v>
      </c>
      <c r="BF277" s="23">
        <v>44014</v>
      </c>
      <c r="BG277" s="20">
        <v>10</v>
      </c>
      <c r="BH277" s="22"/>
    </row>
    <row r="278" spans="1:60" x14ac:dyDescent="0.25">
      <c r="A278" s="37"/>
      <c r="B278" s="61"/>
      <c r="C278" s="144">
        <f t="shared" si="38"/>
        <v>1</v>
      </c>
      <c r="D278" s="145">
        <f t="shared" si="40"/>
        <v>1</v>
      </c>
      <c r="E278" s="20">
        <f t="shared" si="39"/>
        <v>60</v>
      </c>
      <c r="F278" s="20">
        <v>5</v>
      </c>
      <c r="G278" s="95"/>
      <c r="H278" s="22"/>
      <c r="I278" s="3">
        <v>6</v>
      </c>
      <c r="J278" s="23">
        <v>44026</v>
      </c>
      <c r="K278" s="140">
        <v>5</v>
      </c>
      <c r="L278" s="22"/>
      <c r="M278" s="3">
        <v>8</v>
      </c>
      <c r="N278" s="23">
        <v>44025</v>
      </c>
      <c r="O278" s="140">
        <v>5</v>
      </c>
      <c r="P278" s="22"/>
      <c r="Q278" s="3">
        <v>8</v>
      </c>
      <c r="R278" s="23">
        <v>44024</v>
      </c>
      <c r="S278" s="140">
        <v>5</v>
      </c>
      <c r="T278" s="22"/>
      <c r="U278" s="3">
        <v>8</v>
      </c>
      <c r="V278" s="23">
        <v>44023</v>
      </c>
      <c r="W278" s="140">
        <v>5</v>
      </c>
      <c r="X278" s="22"/>
      <c r="Y278" s="3">
        <v>5</v>
      </c>
      <c r="Z278" s="23">
        <v>44022</v>
      </c>
      <c r="AA278" s="143">
        <v>0</v>
      </c>
      <c r="AB278" s="22"/>
      <c r="AC278" s="131">
        <v>5</v>
      </c>
      <c r="AD278" s="23">
        <v>44021</v>
      </c>
      <c r="AE278" s="140">
        <v>5</v>
      </c>
      <c r="AF278" s="22"/>
      <c r="AG278" s="131">
        <v>3</v>
      </c>
      <c r="AH278" s="23">
        <v>44020</v>
      </c>
      <c r="AI278" s="140">
        <v>5</v>
      </c>
      <c r="AJ278" s="132"/>
      <c r="AK278" s="3">
        <v>1</v>
      </c>
      <c r="AL278" s="23">
        <v>44019</v>
      </c>
      <c r="AM278" s="140">
        <v>5</v>
      </c>
      <c r="AN278" s="132"/>
      <c r="AO278" s="3">
        <v>1</v>
      </c>
      <c r="AP278" s="23">
        <v>44018</v>
      </c>
      <c r="AQ278" s="140">
        <v>5</v>
      </c>
      <c r="AR278" s="132"/>
      <c r="AS278" s="3">
        <v>1</v>
      </c>
      <c r="AT278" s="23">
        <v>44017</v>
      </c>
      <c r="AU278" s="140">
        <v>5</v>
      </c>
      <c r="AV278" s="132"/>
      <c r="AW278" s="3">
        <v>1</v>
      </c>
      <c r="AX278" s="23">
        <v>44016</v>
      </c>
      <c r="AY278" s="140">
        <v>5</v>
      </c>
      <c r="AZ278" s="132"/>
      <c r="BA278" s="3">
        <v>1</v>
      </c>
      <c r="BB278" s="23">
        <v>44015</v>
      </c>
      <c r="BC278" s="140">
        <v>5</v>
      </c>
      <c r="BD278" s="132"/>
      <c r="BE278" s="3">
        <v>1</v>
      </c>
      <c r="BF278" s="23">
        <v>44014</v>
      </c>
      <c r="BG278" s="20">
        <v>5</v>
      </c>
      <c r="BH278" s="22"/>
    </row>
    <row r="279" spans="1:60" x14ac:dyDescent="0.25">
      <c r="A279" s="37">
        <v>43997</v>
      </c>
      <c r="B279" s="61">
        <v>0.66666666666666663</v>
      </c>
      <c r="C279" s="144">
        <f t="shared" ref="C279:C285" si="41">K279/F279</f>
        <v>2</v>
      </c>
      <c r="D279" s="145">
        <f t="shared" si="40"/>
        <v>2</v>
      </c>
      <c r="E279" s="20">
        <f t="shared" ref="E279:E285" si="42">SUM(K279,O279,S279,W279,AA279,AE279,AI279,AM279,AQ279,AU279,AY279,BC279,BG279)</f>
        <v>130</v>
      </c>
      <c r="F279" s="20">
        <v>5</v>
      </c>
      <c r="G279" s="95"/>
      <c r="H279" s="22"/>
      <c r="I279" s="3">
        <v>6</v>
      </c>
      <c r="J279" s="23">
        <v>44026</v>
      </c>
      <c r="K279" s="140">
        <v>10</v>
      </c>
      <c r="L279" s="22"/>
      <c r="M279" s="3">
        <v>8</v>
      </c>
      <c r="N279" s="23">
        <v>44025</v>
      </c>
      <c r="O279" s="140">
        <v>10</v>
      </c>
      <c r="P279" s="22"/>
      <c r="Q279" s="3">
        <v>8</v>
      </c>
      <c r="R279" s="23">
        <v>44024</v>
      </c>
      <c r="S279" s="140">
        <v>10</v>
      </c>
      <c r="T279" s="22"/>
      <c r="U279" s="3">
        <v>8</v>
      </c>
      <c r="V279" s="23">
        <v>44023</v>
      </c>
      <c r="W279" s="140">
        <v>10</v>
      </c>
      <c r="X279" s="22"/>
      <c r="Y279" s="3">
        <v>5</v>
      </c>
      <c r="Z279" s="23">
        <v>44022</v>
      </c>
      <c r="AA279" s="140">
        <v>10</v>
      </c>
      <c r="AB279" s="22"/>
      <c r="AC279" s="131">
        <v>3</v>
      </c>
      <c r="AD279" s="23">
        <v>44021</v>
      </c>
      <c r="AE279" s="140">
        <v>10</v>
      </c>
      <c r="AF279" s="22"/>
      <c r="AG279" s="131">
        <v>1</v>
      </c>
      <c r="AH279" s="23">
        <v>44020</v>
      </c>
      <c r="AI279" s="140">
        <v>10</v>
      </c>
      <c r="AJ279" s="132"/>
      <c r="AK279" s="3">
        <v>1</v>
      </c>
      <c r="AL279" s="23">
        <v>44019</v>
      </c>
      <c r="AM279" s="140">
        <v>10</v>
      </c>
      <c r="AN279" s="132"/>
      <c r="AO279" s="3">
        <v>1</v>
      </c>
      <c r="AP279" s="23">
        <v>44018</v>
      </c>
      <c r="AQ279" s="140">
        <v>10</v>
      </c>
      <c r="AR279" s="132"/>
      <c r="AS279" s="3">
        <v>1</v>
      </c>
      <c r="AT279" s="23">
        <v>44017</v>
      </c>
      <c r="AU279" s="140">
        <v>10</v>
      </c>
      <c r="AV279" s="132"/>
      <c r="AW279" s="3">
        <v>1</v>
      </c>
      <c r="AX279" s="23">
        <v>44016</v>
      </c>
      <c r="AY279" s="140">
        <v>10</v>
      </c>
      <c r="AZ279" s="132"/>
      <c r="BA279" s="3">
        <v>1</v>
      </c>
      <c r="BB279" s="23">
        <v>44015</v>
      </c>
      <c r="BC279" s="140">
        <v>10</v>
      </c>
      <c r="BD279" s="132"/>
      <c r="BE279" s="3">
        <v>1</v>
      </c>
      <c r="BF279" s="23">
        <v>44014</v>
      </c>
      <c r="BG279" s="20">
        <v>10</v>
      </c>
      <c r="BH279" s="22"/>
    </row>
    <row r="280" spans="1:60" x14ac:dyDescent="0.25">
      <c r="A280" s="37"/>
      <c r="B280" s="61"/>
      <c r="C280" s="144">
        <f t="shared" si="41"/>
        <v>1</v>
      </c>
      <c r="D280" s="145">
        <f t="shared" si="40"/>
        <v>1</v>
      </c>
      <c r="E280" s="20">
        <f t="shared" si="42"/>
        <v>55</v>
      </c>
      <c r="F280" s="20">
        <v>5</v>
      </c>
      <c r="G280" s="95"/>
      <c r="H280" s="22"/>
      <c r="I280" s="3">
        <v>6</v>
      </c>
      <c r="J280" s="23">
        <v>44026</v>
      </c>
      <c r="K280" s="140">
        <v>5</v>
      </c>
      <c r="L280" s="22"/>
      <c r="M280" s="3">
        <v>8</v>
      </c>
      <c r="N280" s="23">
        <v>44025</v>
      </c>
      <c r="O280" s="140">
        <v>5</v>
      </c>
      <c r="P280" s="22"/>
      <c r="Q280" s="3">
        <v>8</v>
      </c>
      <c r="R280" s="23">
        <v>44024</v>
      </c>
      <c r="S280" s="143">
        <v>0</v>
      </c>
      <c r="T280" s="22"/>
      <c r="U280" s="3">
        <v>8</v>
      </c>
      <c r="V280" s="23">
        <v>44023</v>
      </c>
      <c r="W280" s="143">
        <v>0</v>
      </c>
      <c r="X280" s="22"/>
      <c r="Y280" s="3">
        <v>8</v>
      </c>
      <c r="Z280" s="23">
        <v>44022</v>
      </c>
      <c r="AA280" s="140">
        <v>5</v>
      </c>
      <c r="AB280" s="22"/>
      <c r="AC280" s="131">
        <v>8</v>
      </c>
      <c r="AD280" s="23">
        <v>44021</v>
      </c>
      <c r="AE280" s="140">
        <v>5</v>
      </c>
      <c r="AF280" s="22"/>
      <c r="AG280" s="131">
        <v>5</v>
      </c>
      <c r="AH280" s="23">
        <v>44020</v>
      </c>
      <c r="AI280" s="140">
        <v>5</v>
      </c>
      <c r="AJ280" s="132"/>
      <c r="AK280" s="3">
        <v>3</v>
      </c>
      <c r="AL280" s="23">
        <v>44019</v>
      </c>
      <c r="AM280" s="140">
        <v>5</v>
      </c>
      <c r="AN280" s="132"/>
      <c r="AO280" s="3">
        <v>1</v>
      </c>
      <c r="AP280" s="23">
        <v>44018</v>
      </c>
      <c r="AQ280" s="140">
        <v>5</v>
      </c>
      <c r="AR280" s="132"/>
      <c r="AS280" s="3">
        <v>1</v>
      </c>
      <c r="AT280" s="23">
        <v>44017</v>
      </c>
      <c r="AU280" s="140">
        <v>5</v>
      </c>
      <c r="AV280" s="132"/>
      <c r="AW280" s="3">
        <v>1</v>
      </c>
      <c r="AX280" s="23">
        <v>44016</v>
      </c>
      <c r="AY280" s="140">
        <v>5</v>
      </c>
      <c r="AZ280" s="132"/>
      <c r="BA280" s="3">
        <v>1</v>
      </c>
      <c r="BB280" s="23">
        <v>44015</v>
      </c>
      <c r="BC280" s="140">
        <v>5</v>
      </c>
      <c r="BD280" s="132"/>
      <c r="BE280" s="3">
        <v>1</v>
      </c>
      <c r="BF280" s="23">
        <v>44014</v>
      </c>
      <c r="BG280" s="20">
        <v>5</v>
      </c>
      <c r="BH280" s="22"/>
    </row>
    <row r="281" spans="1:60" x14ac:dyDescent="0.25">
      <c r="A281" s="37">
        <v>43997</v>
      </c>
      <c r="B281" s="61">
        <v>0.79166666666666663</v>
      </c>
      <c r="C281" s="144">
        <f t="shared" si="41"/>
        <v>4</v>
      </c>
      <c r="D281" s="145">
        <f t="shared" ref="D281:D292" si="43">C281</f>
        <v>4</v>
      </c>
      <c r="E281" s="20">
        <f t="shared" si="42"/>
        <v>260</v>
      </c>
      <c r="F281" s="20">
        <v>5</v>
      </c>
      <c r="G281" s="95"/>
      <c r="H281" s="22"/>
      <c r="I281" s="3">
        <v>6</v>
      </c>
      <c r="J281" s="23">
        <v>44026</v>
      </c>
      <c r="K281" s="140">
        <v>20</v>
      </c>
      <c r="L281" s="22"/>
      <c r="M281" s="3">
        <v>8</v>
      </c>
      <c r="N281" s="23">
        <v>44025</v>
      </c>
      <c r="O281" s="140">
        <v>20</v>
      </c>
      <c r="P281" s="22"/>
      <c r="Q281" s="3">
        <v>8</v>
      </c>
      <c r="R281" s="23">
        <v>44024</v>
      </c>
      <c r="S281" s="140">
        <v>20</v>
      </c>
      <c r="T281" s="22"/>
      <c r="U281" s="3">
        <v>8</v>
      </c>
      <c r="V281" s="23">
        <v>44023</v>
      </c>
      <c r="W281" s="140">
        <v>20</v>
      </c>
      <c r="X281" s="22"/>
      <c r="Y281" s="3">
        <v>5</v>
      </c>
      <c r="Z281" s="23">
        <v>44022</v>
      </c>
      <c r="AA281" s="140">
        <v>20</v>
      </c>
      <c r="AB281" s="22"/>
      <c r="AC281" s="131">
        <v>3</v>
      </c>
      <c r="AD281" s="23">
        <v>44021</v>
      </c>
      <c r="AE281" s="140">
        <v>20</v>
      </c>
      <c r="AF281" s="22"/>
      <c r="AG281" s="131">
        <v>1</v>
      </c>
      <c r="AH281" s="23">
        <v>44020</v>
      </c>
      <c r="AI281" s="140">
        <v>20</v>
      </c>
      <c r="AJ281" s="132"/>
      <c r="AK281" s="3">
        <v>1</v>
      </c>
      <c r="AL281" s="23">
        <v>44019</v>
      </c>
      <c r="AM281" s="140">
        <v>20</v>
      </c>
      <c r="AN281" s="132"/>
      <c r="AO281" s="3">
        <v>1</v>
      </c>
      <c r="AP281" s="23">
        <v>44018</v>
      </c>
      <c r="AQ281" s="140">
        <v>20</v>
      </c>
      <c r="AR281" s="132"/>
      <c r="AS281" s="3">
        <v>1</v>
      </c>
      <c r="AT281" s="23">
        <v>44017</v>
      </c>
      <c r="AU281" s="140">
        <v>20</v>
      </c>
      <c r="AV281" s="132"/>
      <c r="AW281" s="3">
        <v>1</v>
      </c>
      <c r="AX281" s="23">
        <v>44016</v>
      </c>
      <c r="AY281" s="140">
        <v>20</v>
      </c>
      <c r="AZ281" s="132"/>
      <c r="BA281" s="3">
        <v>1</v>
      </c>
      <c r="BB281" s="23">
        <v>44015</v>
      </c>
      <c r="BC281" s="140">
        <v>20</v>
      </c>
      <c r="BD281" s="132"/>
      <c r="BE281" s="3">
        <v>1</v>
      </c>
      <c r="BF281" s="23">
        <v>44014</v>
      </c>
      <c r="BG281" s="20">
        <v>20</v>
      </c>
      <c r="BH281" s="22"/>
    </row>
    <row r="282" spans="1:60" customFormat="1" x14ac:dyDescent="0.25">
      <c r="A282" s="30"/>
      <c r="B282" s="62"/>
      <c r="C282" s="144">
        <f t="shared" si="41"/>
        <v>1</v>
      </c>
      <c r="D282" s="145">
        <f t="shared" si="43"/>
        <v>1</v>
      </c>
      <c r="E282" s="20">
        <f t="shared" si="42"/>
        <v>35</v>
      </c>
      <c r="F282" s="20">
        <v>5</v>
      </c>
      <c r="G282" s="147"/>
      <c r="H282" s="22"/>
      <c r="I282" s="3">
        <v>6</v>
      </c>
      <c r="J282" s="42">
        <v>44026</v>
      </c>
      <c r="K282" s="130">
        <v>5</v>
      </c>
      <c r="L282" s="22"/>
      <c r="M282" s="3">
        <v>8</v>
      </c>
      <c r="N282" s="42">
        <v>44025</v>
      </c>
      <c r="O282" s="134">
        <v>0</v>
      </c>
      <c r="P282" s="22"/>
      <c r="Q282" s="3">
        <v>8</v>
      </c>
      <c r="R282" s="42">
        <v>44024</v>
      </c>
      <c r="S282" s="134">
        <v>0</v>
      </c>
      <c r="T282" s="22"/>
      <c r="U282" s="3">
        <v>8</v>
      </c>
      <c r="V282" s="42">
        <v>44023</v>
      </c>
      <c r="W282" s="134">
        <v>0</v>
      </c>
      <c r="X282" s="22"/>
      <c r="Y282" s="3">
        <v>8</v>
      </c>
      <c r="Z282" s="42">
        <v>44022</v>
      </c>
      <c r="AA282" s="134">
        <v>0</v>
      </c>
      <c r="AB282" s="22"/>
      <c r="AC282" s="131">
        <v>8</v>
      </c>
      <c r="AD282" s="42">
        <v>44021</v>
      </c>
      <c r="AE282" s="130">
        <v>5</v>
      </c>
      <c r="AF282" s="22"/>
      <c r="AG282" s="131">
        <v>8</v>
      </c>
      <c r="AH282" s="42">
        <v>44020</v>
      </c>
      <c r="AI282" s="130">
        <v>5</v>
      </c>
      <c r="AJ282" s="132"/>
      <c r="AK282" s="3">
        <v>8</v>
      </c>
      <c r="AL282" s="42">
        <v>44019</v>
      </c>
      <c r="AM282" s="130">
        <v>5</v>
      </c>
      <c r="AN282" s="132"/>
      <c r="AO282" s="3">
        <v>5</v>
      </c>
      <c r="AP282" s="42">
        <v>44018</v>
      </c>
      <c r="AQ282" s="130">
        <v>5</v>
      </c>
      <c r="AR282" s="132"/>
      <c r="AS282" s="3">
        <v>3</v>
      </c>
      <c r="AT282" s="42">
        <v>44017</v>
      </c>
      <c r="AU282" s="134">
        <v>0</v>
      </c>
      <c r="AV282" s="132"/>
      <c r="AW282" s="3">
        <v>3</v>
      </c>
      <c r="AX282" s="42">
        <v>44016</v>
      </c>
      <c r="AY282" s="130">
        <v>5</v>
      </c>
      <c r="AZ282" s="132"/>
      <c r="BA282" s="3">
        <v>1</v>
      </c>
      <c r="BB282" s="42">
        <v>44015</v>
      </c>
      <c r="BC282" s="134">
        <v>0</v>
      </c>
      <c r="BD282" s="132"/>
      <c r="BE282" s="3">
        <v>1</v>
      </c>
      <c r="BF282" s="42">
        <v>44014</v>
      </c>
      <c r="BG282" s="33">
        <v>5</v>
      </c>
      <c r="BH282" s="22"/>
    </row>
    <row r="283" spans="1:60" customFormat="1" ht="13.75" thickBot="1" x14ac:dyDescent="0.3">
      <c r="A283" s="30"/>
      <c r="B283" s="62"/>
      <c r="C283" s="144">
        <f t="shared" si="41"/>
        <v>1</v>
      </c>
      <c r="D283" s="145">
        <f t="shared" si="43"/>
        <v>1</v>
      </c>
      <c r="E283" s="20">
        <f t="shared" si="42"/>
        <v>15</v>
      </c>
      <c r="F283" s="20">
        <v>5</v>
      </c>
      <c r="G283" s="147"/>
      <c r="H283" s="22"/>
      <c r="I283" s="3">
        <v>6</v>
      </c>
      <c r="J283" s="42">
        <v>44023</v>
      </c>
      <c r="K283" s="130">
        <v>5</v>
      </c>
      <c r="L283" s="22"/>
      <c r="M283" s="3">
        <v>8</v>
      </c>
      <c r="N283" s="42">
        <v>44022</v>
      </c>
      <c r="O283" s="134">
        <v>0</v>
      </c>
      <c r="P283" s="22"/>
      <c r="Q283" s="3">
        <v>8</v>
      </c>
      <c r="R283" s="42">
        <v>44021</v>
      </c>
      <c r="S283" s="134">
        <v>0</v>
      </c>
      <c r="T283" s="22"/>
      <c r="U283" s="3">
        <v>8</v>
      </c>
      <c r="V283" s="42">
        <v>44020</v>
      </c>
      <c r="W283" s="134">
        <v>0</v>
      </c>
      <c r="X283" s="22"/>
      <c r="Y283" s="3">
        <v>8</v>
      </c>
      <c r="Z283" s="42">
        <v>44019</v>
      </c>
      <c r="AA283" s="134">
        <v>0</v>
      </c>
      <c r="AB283" s="22"/>
      <c r="AC283" s="3">
        <v>8</v>
      </c>
      <c r="AD283" s="42">
        <v>44018</v>
      </c>
      <c r="AE283" s="134">
        <v>0</v>
      </c>
      <c r="AF283" s="22"/>
      <c r="AG283" s="131">
        <v>8</v>
      </c>
      <c r="AH283" s="42">
        <v>44017</v>
      </c>
      <c r="AI283" s="134">
        <v>0</v>
      </c>
      <c r="AJ283" s="132"/>
      <c r="AK283" s="3">
        <v>8</v>
      </c>
      <c r="AL283" s="42">
        <v>44016</v>
      </c>
      <c r="AM283" s="130">
        <v>5</v>
      </c>
      <c r="AN283" s="132"/>
      <c r="AO283" s="3">
        <v>8</v>
      </c>
      <c r="AP283" s="42">
        <v>44015</v>
      </c>
      <c r="AQ283" s="134">
        <v>0</v>
      </c>
      <c r="AR283" s="132"/>
      <c r="AS283" s="3">
        <v>8</v>
      </c>
      <c r="AT283" s="42">
        <v>44014</v>
      </c>
      <c r="AU283" s="130">
        <v>5</v>
      </c>
      <c r="AV283" s="132"/>
      <c r="AW283" s="3"/>
      <c r="AX283" s="42"/>
      <c r="AY283" s="130"/>
      <c r="AZ283" s="132"/>
      <c r="BA283" s="3"/>
      <c r="BB283" s="42"/>
      <c r="BC283" s="130"/>
      <c r="BD283" s="132"/>
      <c r="BE283" s="3"/>
      <c r="BF283" s="42"/>
      <c r="BG283" s="33"/>
      <c r="BH283" s="22"/>
    </row>
    <row r="284" spans="1:60" s="8" customFormat="1" x14ac:dyDescent="0.25">
      <c r="A284" s="5">
        <v>44028</v>
      </c>
      <c r="B284" s="63">
        <v>0.29166666666666669</v>
      </c>
      <c r="C284" s="135">
        <f t="shared" si="41"/>
        <v>2</v>
      </c>
      <c r="D284" s="136">
        <f t="shared" si="43"/>
        <v>2</v>
      </c>
      <c r="E284" s="7">
        <f t="shared" si="42"/>
        <v>130</v>
      </c>
      <c r="F284" s="7">
        <v>5</v>
      </c>
      <c r="G284" s="141"/>
      <c r="H284" s="12"/>
      <c r="I284" s="9">
        <v>6</v>
      </c>
      <c r="J284" s="10">
        <v>44027</v>
      </c>
      <c r="K284" s="137">
        <v>10</v>
      </c>
      <c r="L284" s="12"/>
      <c r="M284" s="9">
        <v>8</v>
      </c>
      <c r="N284" s="10">
        <v>44026</v>
      </c>
      <c r="O284" s="137">
        <v>10</v>
      </c>
      <c r="P284" s="12"/>
      <c r="Q284" s="9">
        <v>8</v>
      </c>
      <c r="R284" s="10">
        <v>44025</v>
      </c>
      <c r="S284" s="137">
        <v>10</v>
      </c>
      <c r="T284" s="12"/>
      <c r="U284" s="9">
        <v>8</v>
      </c>
      <c r="V284" s="10">
        <v>44024</v>
      </c>
      <c r="W284" s="137">
        <v>10</v>
      </c>
      <c r="X284" s="12"/>
      <c r="Y284" s="9">
        <v>5</v>
      </c>
      <c r="Z284" s="10">
        <v>44023</v>
      </c>
      <c r="AA284" s="137">
        <v>10</v>
      </c>
      <c r="AB284" s="12"/>
      <c r="AC284" s="138">
        <v>3</v>
      </c>
      <c r="AD284" s="10">
        <v>44022</v>
      </c>
      <c r="AE284" s="137">
        <v>10</v>
      </c>
      <c r="AF284" s="12"/>
      <c r="AG284" s="138">
        <v>1</v>
      </c>
      <c r="AH284" s="10">
        <v>44021</v>
      </c>
      <c r="AI284" s="137">
        <v>10</v>
      </c>
      <c r="AJ284" s="139"/>
      <c r="AK284" s="9">
        <v>1</v>
      </c>
      <c r="AL284" s="10">
        <v>44020</v>
      </c>
      <c r="AM284" s="137">
        <v>10</v>
      </c>
      <c r="AN284" s="139"/>
      <c r="AO284" s="9">
        <v>1</v>
      </c>
      <c r="AP284" s="10">
        <v>44019</v>
      </c>
      <c r="AQ284" s="137">
        <v>10</v>
      </c>
      <c r="AR284" s="139"/>
      <c r="AS284" s="9">
        <v>1</v>
      </c>
      <c r="AT284" s="10">
        <v>44018</v>
      </c>
      <c r="AU284" s="137">
        <v>10</v>
      </c>
      <c r="AV284" s="139"/>
      <c r="AW284" s="9">
        <v>1</v>
      </c>
      <c r="AX284" s="10">
        <v>44017</v>
      </c>
      <c r="AY284" s="137">
        <v>10</v>
      </c>
      <c r="AZ284" s="139"/>
      <c r="BA284" s="9">
        <v>1</v>
      </c>
      <c r="BB284" s="10">
        <v>44016</v>
      </c>
      <c r="BC284" s="137">
        <v>10</v>
      </c>
      <c r="BD284" s="139"/>
      <c r="BE284" s="9">
        <v>1</v>
      </c>
      <c r="BF284" s="10">
        <v>44015</v>
      </c>
      <c r="BG284" s="7">
        <v>10</v>
      </c>
      <c r="BH284" s="12"/>
    </row>
    <row r="285" spans="1:60" x14ac:dyDescent="0.25">
      <c r="A285" s="37"/>
      <c r="B285" s="61"/>
      <c r="C285" s="144">
        <f t="shared" si="41"/>
        <v>1</v>
      </c>
      <c r="D285" s="145">
        <f t="shared" si="43"/>
        <v>1</v>
      </c>
      <c r="E285" s="20">
        <f t="shared" si="42"/>
        <v>65</v>
      </c>
      <c r="F285" s="20">
        <v>5</v>
      </c>
      <c r="G285" s="95"/>
      <c r="H285" s="22"/>
      <c r="I285" s="3">
        <v>6</v>
      </c>
      <c r="J285" s="23">
        <v>44026</v>
      </c>
      <c r="K285" s="140">
        <v>5</v>
      </c>
      <c r="L285" s="22"/>
      <c r="M285" s="3">
        <v>8</v>
      </c>
      <c r="N285" s="23">
        <v>44025</v>
      </c>
      <c r="O285" s="140">
        <v>5</v>
      </c>
      <c r="P285" s="22"/>
      <c r="Q285" s="3">
        <v>8</v>
      </c>
      <c r="R285" s="23">
        <v>44024</v>
      </c>
      <c r="S285" s="140">
        <v>5</v>
      </c>
      <c r="T285" s="22"/>
      <c r="U285" s="3">
        <v>8</v>
      </c>
      <c r="V285" s="23">
        <v>44023</v>
      </c>
      <c r="W285" s="140">
        <v>5</v>
      </c>
      <c r="X285" s="22"/>
      <c r="Y285" s="3">
        <v>5</v>
      </c>
      <c r="Z285" s="23">
        <v>44022</v>
      </c>
      <c r="AA285" s="140">
        <v>5</v>
      </c>
      <c r="AB285" s="22"/>
      <c r="AC285" s="3">
        <v>3</v>
      </c>
      <c r="AD285" s="23">
        <v>44021</v>
      </c>
      <c r="AE285" s="140">
        <v>5</v>
      </c>
      <c r="AF285" s="22"/>
      <c r="AG285" s="131">
        <v>1</v>
      </c>
      <c r="AH285" s="23">
        <v>44020</v>
      </c>
      <c r="AI285" s="140">
        <v>5</v>
      </c>
      <c r="AJ285" s="132"/>
      <c r="AK285" s="3">
        <v>1</v>
      </c>
      <c r="AL285" s="23">
        <v>44019</v>
      </c>
      <c r="AM285" s="140">
        <v>5</v>
      </c>
      <c r="AN285" s="132"/>
      <c r="AO285" s="3">
        <v>1</v>
      </c>
      <c r="AP285" s="23">
        <v>44018</v>
      </c>
      <c r="AQ285" s="140">
        <v>5</v>
      </c>
      <c r="AR285" s="132"/>
      <c r="AS285" s="3">
        <v>1</v>
      </c>
      <c r="AT285" s="23">
        <v>44017</v>
      </c>
      <c r="AU285" s="140">
        <v>5</v>
      </c>
      <c r="AV285" s="132"/>
      <c r="AW285" s="3">
        <v>1</v>
      </c>
      <c r="AX285" s="23">
        <v>44016</v>
      </c>
      <c r="AY285" s="140">
        <v>5</v>
      </c>
      <c r="AZ285" s="132"/>
      <c r="BA285" s="3">
        <v>1</v>
      </c>
      <c r="BB285" s="23">
        <v>44015</v>
      </c>
      <c r="BC285" s="140">
        <v>5</v>
      </c>
      <c r="BD285" s="132"/>
      <c r="BE285" s="3">
        <v>1</v>
      </c>
      <c r="BF285" s="23">
        <v>44014</v>
      </c>
      <c r="BG285" s="20">
        <v>5</v>
      </c>
      <c r="BH285" s="22"/>
    </row>
    <row r="286" spans="1:60" x14ac:dyDescent="0.25">
      <c r="A286" s="37">
        <v>44028</v>
      </c>
      <c r="B286" s="61">
        <v>0.33333333333333331</v>
      </c>
      <c r="C286" s="144">
        <f t="shared" ref="C286:C295" si="44">K286/F286</f>
        <v>4</v>
      </c>
      <c r="D286" s="145">
        <f t="shared" si="43"/>
        <v>4</v>
      </c>
      <c r="E286" s="20">
        <f t="shared" ref="E286:E295" si="45">SUM(K286,O286,S286,W286,AA286,AE286,AI286,AM286,AQ286,AU286,AY286,BC286,BG286)</f>
        <v>260</v>
      </c>
      <c r="F286" s="20">
        <v>5</v>
      </c>
      <c r="G286" s="95"/>
      <c r="H286" s="22"/>
      <c r="I286" s="3">
        <v>6</v>
      </c>
      <c r="J286" s="23">
        <v>44027</v>
      </c>
      <c r="K286" s="140">
        <v>20</v>
      </c>
      <c r="L286" s="22"/>
      <c r="M286" s="3">
        <v>8</v>
      </c>
      <c r="N286" s="23">
        <v>44026</v>
      </c>
      <c r="O286" s="140">
        <v>20</v>
      </c>
      <c r="P286" s="22"/>
      <c r="Q286" s="3">
        <v>8</v>
      </c>
      <c r="R286" s="23">
        <v>44025</v>
      </c>
      <c r="S286" s="140">
        <v>20</v>
      </c>
      <c r="T286" s="22"/>
      <c r="U286" s="3">
        <v>8</v>
      </c>
      <c r="V286" s="23">
        <v>44024</v>
      </c>
      <c r="W286" s="140">
        <v>20</v>
      </c>
      <c r="X286" s="22"/>
      <c r="Y286" s="3">
        <v>5</v>
      </c>
      <c r="Z286" s="23">
        <v>44023</v>
      </c>
      <c r="AA286" s="140">
        <v>20</v>
      </c>
      <c r="AB286" s="22"/>
      <c r="AC286" s="131">
        <v>3</v>
      </c>
      <c r="AD286" s="23">
        <v>44022</v>
      </c>
      <c r="AE286" s="140">
        <v>20</v>
      </c>
      <c r="AF286" s="22"/>
      <c r="AG286" s="131">
        <v>1</v>
      </c>
      <c r="AH286" s="23">
        <v>44021</v>
      </c>
      <c r="AI286" s="140">
        <v>20</v>
      </c>
      <c r="AJ286" s="132"/>
      <c r="AK286" s="3">
        <v>1</v>
      </c>
      <c r="AL286" s="23">
        <v>44020</v>
      </c>
      <c r="AM286" s="140">
        <v>20</v>
      </c>
      <c r="AN286" s="132"/>
      <c r="AO286" s="3">
        <v>1</v>
      </c>
      <c r="AP286" s="23">
        <v>44019</v>
      </c>
      <c r="AQ286" s="140">
        <v>20</v>
      </c>
      <c r="AR286" s="132"/>
      <c r="AS286" s="3">
        <v>1</v>
      </c>
      <c r="AT286" s="23">
        <v>44018</v>
      </c>
      <c r="AU286" s="140">
        <v>20</v>
      </c>
      <c r="AV286" s="132"/>
      <c r="AW286" s="3">
        <v>1</v>
      </c>
      <c r="AX286" s="23">
        <v>44017</v>
      </c>
      <c r="AY286" s="140">
        <v>20</v>
      </c>
      <c r="AZ286" s="132"/>
      <c r="BA286" s="3">
        <v>1</v>
      </c>
      <c r="BB286" s="23">
        <v>44016</v>
      </c>
      <c r="BC286" s="140">
        <v>20</v>
      </c>
      <c r="BD286" s="132"/>
      <c r="BE286" s="3">
        <v>1</v>
      </c>
      <c r="BF286" s="23">
        <v>44015</v>
      </c>
      <c r="BG286" s="20">
        <v>20</v>
      </c>
      <c r="BH286" s="22"/>
    </row>
    <row r="287" spans="1:60" x14ac:dyDescent="0.25">
      <c r="A287" s="37"/>
      <c r="B287" s="61"/>
      <c r="C287" s="144">
        <f t="shared" si="44"/>
        <v>1</v>
      </c>
      <c r="D287" s="145">
        <f t="shared" si="43"/>
        <v>1</v>
      </c>
      <c r="E287" s="20">
        <f t="shared" si="45"/>
        <v>5</v>
      </c>
      <c r="F287" s="20">
        <v>5</v>
      </c>
      <c r="G287" s="95"/>
      <c r="H287" s="22"/>
      <c r="I287" s="3">
        <v>6</v>
      </c>
      <c r="J287" s="23">
        <v>44027</v>
      </c>
      <c r="K287" s="140">
        <v>5</v>
      </c>
      <c r="L287" s="22"/>
      <c r="M287" s="3"/>
      <c r="N287" s="23"/>
      <c r="O287" s="140"/>
      <c r="P287" s="22"/>
      <c r="Q287" s="3"/>
      <c r="R287" s="23"/>
      <c r="S287" s="140"/>
      <c r="T287" s="22"/>
      <c r="U287" s="3"/>
      <c r="V287" s="23"/>
      <c r="W287" s="140"/>
      <c r="X287" s="22"/>
      <c r="Y287" s="3"/>
      <c r="Z287" s="23"/>
      <c r="AA287" s="140"/>
      <c r="AB287" s="22"/>
      <c r="AC287" s="131"/>
      <c r="AD287" s="23"/>
      <c r="AE287" s="140"/>
      <c r="AF287" s="22"/>
      <c r="AG287" s="131"/>
      <c r="AH287" s="23"/>
      <c r="AI287" s="140"/>
      <c r="AJ287" s="132"/>
      <c r="AK287" s="3"/>
      <c r="AL287" s="23"/>
      <c r="AM287" s="140"/>
      <c r="AN287" s="132"/>
      <c r="AO287" s="3"/>
      <c r="AP287" s="23"/>
      <c r="AQ287" s="140"/>
      <c r="AR287" s="132"/>
      <c r="AS287" s="3"/>
      <c r="AT287" s="23"/>
      <c r="AU287" s="140"/>
      <c r="AV287" s="132"/>
      <c r="AW287" s="3"/>
      <c r="AX287" s="23"/>
      <c r="AY287" s="140"/>
      <c r="AZ287" s="132"/>
      <c r="BA287" s="3"/>
      <c r="BB287" s="23"/>
      <c r="BC287" s="140"/>
      <c r="BD287" s="132"/>
      <c r="BE287" s="3"/>
      <c r="BF287" s="23"/>
      <c r="BG287" s="20"/>
      <c r="BH287" s="22"/>
    </row>
    <row r="288" spans="1:60" x14ac:dyDescent="0.25">
      <c r="A288" s="37">
        <v>44028</v>
      </c>
      <c r="B288" s="61">
        <v>0.375</v>
      </c>
      <c r="C288" s="144">
        <f t="shared" si="44"/>
        <v>4</v>
      </c>
      <c r="D288" s="145">
        <f t="shared" si="43"/>
        <v>4</v>
      </c>
      <c r="E288" s="20">
        <f t="shared" si="45"/>
        <v>260</v>
      </c>
      <c r="F288" s="20">
        <v>5</v>
      </c>
      <c r="G288" s="95"/>
      <c r="H288" s="22"/>
      <c r="I288" s="3">
        <v>6</v>
      </c>
      <c r="J288" s="23">
        <v>44027</v>
      </c>
      <c r="K288" s="140">
        <v>20</v>
      </c>
      <c r="L288" s="22"/>
      <c r="M288" s="3">
        <v>8</v>
      </c>
      <c r="N288" s="23">
        <v>44026</v>
      </c>
      <c r="O288" s="140">
        <v>20</v>
      </c>
      <c r="P288" s="22"/>
      <c r="Q288" s="3">
        <v>8</v>
      </c>
      <c r="R288" s="23">
        <v>44025</v>
      </c>
      <c r="S288" s="140">
        <v>20</v>
      </c>
      <c r="T288" s="22"/>
      <c r="U288" s="3">
        <v>8</v>
      </c>
      <c r="V288" s="23">
        <v>44024</v>
      </c>
      <c r="W288" s="140">
        <v>20</v>
      </c>
      <c r="X288" s="22"/>
      <c r="Y288" s="3">
        <v>5</v>
      </c>
      <c r="Z288" s="23">
        <v>44023</v>
      </c>
      <c r="AA288" s="140">
        <v>20</v>
      </c>
      <c r="AB288" s="22"/>
      <c r="AC288" s="131">
        <v>3</v>
      </c>
      <c r="AD288" s="23">
        <v>44022</v>
      </c>
      <c r="AE288" s="140">
        <v>20</v>
      </c>
      <c r="AF288" s="22"/>
      <c r="AG288" s="131">
        <v>1</v>
      </c>
      <c r="AH288" s="23">
        <v>44021</v>
      </c>
      <c r="AI288" s="140">
        <v>20</v>
      </c>
      <c r="AJ288" s="132"/>
      <c r="AK288" s="3">
        <v>1</v>
      </c>
      <c r="AL288" s="23">
        <v>44020</v>
      </c>
      <c r="AM288" s="140">
        <v>20</v>
      </c>
      <c r="AN288" s="132"/>
      <c r="AO288" s="3">
        <v>1</v>
      </c>
      <c r="AP288" s="23">
        <v>44019</v>
      </c>
      <c r="AQ288" s="140">
        <v>20</v>
      </c>
      <c r="AR288" s="132"/>
      <c r="AS288" s="3">
        <v>1</v>
      </c>
      <c r="AT288" s="23">
        <v>44018</v>
      </c>
      <c r="AU288" s="140">
        <v>20</v>
      </c>
      <c r="AV288" s="132"/>
      <c r="AW288" s="3">
        <v>1</v>
      </c>
      <c r="AX288" s="23">
        <v>44017</v>
      </c>
      <c r="AY288" s="140">
        <v>20</v>
      </c>
      <c r="AZ288" s="132"/>
      <c r="BA288" s="3">
        <v>1</v>
      </c>
      <c r="BB288" s="23">
        <v>44016</v>
      </c>
      <c r="BC288" s="140">
        <v>20</v>
      </c>
      <c r="BD288" s="132"/>
      <c r="BE288" s="3">
        <v>1</v>
      </c>
      <c r="BF288" s="23">
        <v>44015</v>
      </c>
      <c r="BG288" s="20">
        <v>20</v>
      </c>
      <c r="BH288" s="22"/>
    </row>
    <row r="289" spans="1:60" x14ac:dyDescent="0.25">
      <c r="A289" s="37"/>
      <c r="B289" s="61"/>
      <c r="C289" s="144">
        <f t="shared" si="44"/>
        <v>1</v>
      </c>
      <c r="D289" s="145">
        <f t="shared" si="43"/>
        <v>1</v>
      </c>
      <c r="E289" s="20">
        <f t="shared" si="45"/>
        <v>5</v>
      </c>
      <c r="F289" s="20">
        <v>5</v>
      </c>
      <c r="G289" s="95"/>
      <c r="H289" s="22"/>
      <c r="I289" s="3">
        <v>6</v>
      </c>
      <c r="J289" s="23">
        <v>44027</v>
      </c>
      <c r="K289" s="140">
        <v>5</v>
      </c>
      <c r="L289" s="22"/>
      <c r="M289" s="3"/>
      <c r="N289" s="23"/>
      <c r="O289" s="140"/>
      <c r="P289" s="22"/>
      <c r="Q289" s="3"/>
      <c r="R289" s="23"/>
      <c r="S289" s="140"/>
      <c r="T289" s="22"/>
      <c r="U289" s="3"/>
      <c r="V289" s="23"/>
      <c r="W289" s="140"/>
      <c r="X289" s="22"/>
      <c r="Y289" s="3"/>
      <c r="Z289" s="23"/>
      <c r="AA289" s="140"/>
      <c r="AB289" s="22"/>
      <c r="AC289" s="131"/>
      <c r="AD289" s="23"/>
      <c r="AE289" s="140"/>
      <c r="AF289" s="22"/>
      <c r="AG289" s="131"/>
      <c r="AH289" s="23"/>
      <c r="AI289" s="140"/>
      <c r="AJ289" s="132"/>
      <c r="AK289" s="3"/>
      <c r="AL289" s="23"/>
      <c r="AM289" s="140"/>
      <c r="AN289" s="132"/>
      <c r="AO289" s="3"/>
      <c r="AP289" s="23"/>
      <c r="AQ289" s="140"/>
      <c r="AR289" s="132"/>
      <c r="AS289" s="3"/>
      <c r="AT289" s="23"/>
      <c r="AU289" s="140"/>
      <c r="AV289" s="132"/>
      <c r="AW289" s="3"/>
      <c r="AX289" s="23"/>
      <c r="AY289" s="140"/>
      <c r="AZ289" s="132"/>
      <c r="BA289" s="3"/>
      <c r="BB289" s="23"/>
      <c r="BC289" s="140"/>
      <c r="BD289" s="132"/>
      <c r="BE289" s="3"/>
      <c r="BF289" s="23"/>
      <c r="BG289" s="20"/>
      <c r="BH289" s="22"/>
    </row>
    <row r="290" spans="1:60" x14ac:dyDescent="0.25">
      <c r="A290" s="37"/>
      <c r="B290" s="61"/>
      <c r="C290" s="144">
        <f t="shared" si="44"/>
        <v>1</v>
      </c>
      <c r="D290" s="145">
        <f t="shared" si="43"/>
        <v>1</v>
      </c>
      <c r="E290" s="20">
        <f t="shared" si="45"/>
        <v>25</v>
      </c>
      <c r="F290" s="20">
        <v>5</v>
      </c>
      <c r="G290" s="95"/>
      <c r="H290" s="22"/>
      <c r="I290" s="3">
        <v>6</v>
      </c>
      <c r="J290" s="23">
        <v>44019</v>
      </c>
      <c r="K290" s="140">
        <v>5</v>
      </c>
      <c r="L290" s="22"/>
      <c r="M290" s="3">
        <v>8</v>
      </c>
      <c r="N290" s="23">
        <v>44018</v>
      </c>
      <c r="O290" s="140">
        <v>5</v>
      </c>
      <c r="P290" s="22"/>
      <c r="Q290" s="3">
        <v>8</v>
      </c>
      <c r="R290" s="23">
        <v>44017</v>
      </c>
      <c r="S290" s="140">
        <v>5</v>
      </c>
      <c r="T290" s="22"/>
      <c r="U290" s="3">
        <v>8</v>
      </c>
      <c r="V290" s="23">
        <v>44016</v>
      </c>
      <c r="W290" s="140">
        <v>5</v>
      </c>
      <c r="X290" s="22"/>
      <c r="Y290" s="3">
        <v>5</v>
      </c>
      <c r="Z290" s="23">
        <v>44015</v>
      </c>
      <c r="AA290" s="140">
        <v>5</v>
      </c>
      <c r="AB290" s="22"/>
      <c r="AC290" s="3"/>
      <c r="AD290" s="23"/>
      <c r="AE290" s="140"/>
      <c r="AF290" s="22"/>
      <c r="AG290" s="131"/>
      <c r="AH290" s="23"/>
      <c r="AI290" s="140"/>
      <c r="AJ290" s="132"/>
      <c r="AK290" s="3"/>
      <c r="AL290" s="23"/>
      <c r="AM290" s="140"/>
      <c r="AN290" s="132"/>
      <c r="AO290" s="3"/>
      <c r="AP290" s="23"/>
      <c r="AQ290" s="140"/>
      <c r="AR290" s="132"/>
      <c r="AS290" s="3"/>
      <c r="AT290" s="23"/>
      <c r="AU290" s="140"/>
      <c r="AV290" s="132"/>
      <c r="AW290" s="3"/>
      <c r="AX290" s="23"/>
      <c r="AY290" s="140"/>
      <c r="AZ290" s="132"/>
      <c r="BA290" s="3"/>
      <c r="BB290" s="23"/>
      <c r="BC290" s="140"/>
      <c r="BD290" s="132"/>
      <c r="BE290" s="3"/>
      <c r="BF290" s="23"/>
      <c r="BG290" s="20"/>
      <c r="BH290" s="22"/>
    </row>
    <row r="291" spans="1:60" x14ac:dyDescent="0.25">
      <c r="A291" s="37">
        <v>44028</v>
      </c>
      <c r="B291" s="61">
        <v>0.5</v>
      </c>
      <c r="C291" s="144">
        <f t="shared" si="44"/>
        <v>3</v>
      </c>
      <c r="D291" s="145">
        <f t="shared" si="43"/>
        <v>3</v>
      </c>
      <c r="E291" s="20">
        <f t="shared" si="45"/>
        <v>195</v>
      </c>
      <c r="F291" s="20">
        <v>5</v>
      </c>
      <c r="G291" s="95"/>
      <c r="H291" s="22"/>
      <c r="I291" s="3">
        <v>6</v>
      </c>
      <c r="J291" s="23">
        <v>44027</v>
      </c>
      <c r="K291" s="140">
        <v>15</v>
      </c>
      <c r="L291" s="22"/>
      <c r="M291" s="3">
        <v>8</v>
      </c>
      <c r="N291" s="23">
        <v>44026</v>
      </c>
      <c r="O291" s="140">
        <v>15</v>
      </c>
      <c r="P291" s="22"/>
      <c r="Q291" s="3">
        <v>8</v>
      </c>
      <c r="R291" s="23">
        <v>44025</v>
      </c>
      <c r="S291" s="140">
        <v>15</v>
      </c>
      <c r="T291" s="22"/>
      <c r="U291" s="3">
        <v>8</v>
      </c>
      <c r="V291" s="23">
        <v>44024</v>
      </c>
      <c r="W291" s="140">
        <v>15</v>
      </c>
      <c r="X291" s="22"/>
      <c r="Y291" s="3">
        <v>5</v>
      </c>
      <c r="Z291" s="23">
        <v>44023</v>
      </c>
      <c r="AA291" s="140">
        <v>15</v>
      </c>
      <c r="AB291" s="22"/>
      <c r="AC291" s="131">
        <v>3</v>
      </c>
      <c r="AD291" s="23">
        <v>44022</v>
      </c>
      <c r="AE291" s="140">
        <v>15</v>
      </c>
      <c r="AF291" s="22"/>
      <c r="AG291" s="131">
        <v>1</v>
      </c>
      <c r="AH291" s="23">
        <v>44021</v>
      </c>
      <c r="AI291" s="140">
        <v>15</v>
      </c>
      <c r="AJ291" s="132"/>
      <c r="AK291" s="3">
        <v>1</v>
      </c>
      <c r="AL291" s="23">
        <v>44020</v>
      </c>
      <c r="AM291" s="140">
        <v>15</v>
      </c>
      <c r="AN291" s="132"/>
      <c r="AO291" s="3">
        <v>1</v>
      </c>
      <c r="AP291" s="23">
        <v>44019</v>
      </c>
      <c r="AQ291" s="140">
        <v>15</v>
      </c>
      <c r="AR291" s="132"/>
      <c r="AS291" s="3">
        <v>1</v>
      </c>
      <c r="AT291" s="23">
        <v>44018</v>
      </c>
      <c r="AU291" s="140">
        <v>15</v>
      </c>
      <c r="AV291" s="132"/>
      <c r="AW291" s="3">
        <v>1</v>
      </c>
      <c r="AX291" s="23">
        <v>44017</v>
      </c>
      <c r="AY291" s="140">
        <v>15</v>
      </c>
      <c r="AZ291" s="132"/>
      <c r="BA291" s="3">
        <v>1</v>
      </c>
      <c r="BB291" s="23">
        <v>44016</v>
      </c>
      <c r="BC291" s="140">
        <v>15</v>
      </c>
      <c r="BD291" s="132"/>
      <c r="BE291" s="3">
        <v>1</v>
      </c>
      <c r="BF291" s="23">
        <v>44015</v>
      </c>
      <c r="BG291" s="20">
        <v>15</v>
      </c>
      <c r="BH291" s="22"/>
    </row>
    <row r="292" spans="1:60" x14ac:dyDescent="0.25">
      <c r="A292" s="37"/>
      <c r="B292" s="61"/>
      <c r="C292" s="144">
        <f t="shared" si="44"/>
        <v>1</v>
      </c>
      <c r="D292" s="145">
        <f t="shared" si="43"/>
        <v>1</v>
      </c>
      <c r="E292" s="20">
        <f t="shared" si="45"/>
        <v>50</v>
      </c>
      <c r="F292" s="20">
        <v>5</v>
      </c>
      <c r="G292" s="95"/>
      <c r="H292" s="22"/>
      <c r="I292" s="3">
        <v>6</v>
      </c>
      <c r="J292" s="23">
        <v>44027</v>
      </c>
      <c r="K292" s="140">
        <v>5</v>
      </c>
      <c r="L292" s="22"/>
      <c r="M292" s="3">
        <v>8</v>
      </c>
      <c r="N292" s="23">
        <v>44026</v>
      </c>
      <c r="O292" s="143">
        <v>0</v>
      </c>
      <c r="P292" s="22"/>
      <c r="Q292" s="3">
        <v>8</v>
      </c>
      <c r="R292" s="23">
        <v>44025</v>
      </c>
      <c r="S292" s="140">
        <v>5</v>
      </c>
      <c r="T292" s="22"/>
      <c r="U292" s="3">
        <v>8</v>
      </c>
      <c r="V292" s="23">
        <v>44024</v>
      </c>
      <c r="W292" s="143">
        <v>0</v>
      </c>
      <c r="X292" s="22"/>
      <c r="Y292" s="3">
        <v>8</v>
      </c>
      <c r="Z292" s="23">
        <v>44023</v>
      </c>
      <c r="AA292" s="140">
        <v>5</v>
      </c>
      <c r="AB292" s="22"/>
      <c r="AC292" s="131">
        <v>8</v>
      </c>
      <c r="AD292" s="23">
        <v>44022</v>
      </c>
      <c r="AE292" s="140">
        <v>5</v>
      </c>
      <c r="AF292" s="22"/>
      <c r="AG292" s="131">
        <v>5</v>
      </c>
      <c r="AH292" s="23">
        <v>44021</v>
      </c>
      <c r="AI292" s="140">
        <v>5</v>
      </c>
      <c r="AJ292" s="132"/>
      <c r="AK292" s="3">
        <v>3</v>
      </c>
      <c r="AL292" s="23">
        <v>44020</v>
      </c>
      <c r="AM292" s="140">
        <v>5</v>
      </c>
      <c r="AN292" s="132"/>
      <c r="AO292" s="3">
        <v>1</v>
      </c>
      <c r="AP292" s="23">
        <v>44019</v>
      </c>
      <c r="AQ292" s="140">
        <v>5</v>
      </c>
      <c r="AR292" s="132"/>
      <c r="AS292" s="3">
        <v>1</v>
      </c>
      <c r="AT292" s="23">
        <v>44018</v>
      </c>
      <c r="AU292" s="140">
        <v>5</v>
      </c>
      <c r="AV292" s="132"/>
      <c r="AW292" s="3">
        <v>1</v>
      </c>
      <c r="AX292" s="23">
        <v>44017</v>
      </c>
      <c r="AY292" s="140">
        <v>5</v>
      </c>
      <c r="AZ292" s="132"/>
      <c r="BA292" s="3">
        <v>1</v>
      </c>
      <c r="BB292" s="23">
        <v>44016</v>
      </c>
      <c r="BC292" s="143">
        <v>0</v>
      </c>
      <c r="BD292" s="132"/>
      <c r="BE292" s="3">
        <v>1</v>
      </c>
      <c r="BF292" s="23">
        <v>44015</v>
      </c>
      <c r="BG292" s="20">
        <v>5</v>
      </c>
      <c r="BH292" s="22"/>
    </row>
    <row r="293" spans="1:60" x14ac:dyDescent="0.25">
      <c r="A293" s="37">
        <v>44028</v>
      </c>
      <c r="B293" s="61">
        <v>0.70833333333333337</v>
      </c>
      <c r="C293" s="144">
        <f t="shared" si="44"/>
        <v>2</v>
      </c>
      <c r="D293" s="145">
        <f t="shared" ref="D293:D324" si="46">C293</f>
        <v>2</v>
      </c>
      <c r="E293" s="20">
        <f t="shared" si="45"/>
        <v>130</v>
      </c>
      <c r="F293" s="20">
        <v>5</v>
      </c>
      <c r="G293" s="95"/>
      <c r="H293" s="22"/>
      <c r="I293" s="3">
        <v>6</v>
      </c>
      <c r="J293" s="23">
        <v>44027</v>
      </c>
      <c r="K293" s="140">
        <v>10</v>
      </c>
      <c r="L293" s="22"/>
      <c r="M293" s="3">
        <v>8</v>
      </c>
      <c r="N293" s="23">
        <v>44026</v>
      </c>
      <c r="O293" s="140">
        <v>10</v>
      </c>
      <c r="P293" s="22"/>
      <c r="Q293" s="3">
        <v>8</v>
      </c>
      <c r="R293" s="23">
        <v>44025</v>
      </c>
      <c r="S293" s="140">
        <v>10</v>
      </c>
      <c r="T293" s="22"/>
      <c r="U293" s="3">
        <v>8</v>
      </c>
      <c r="V293" s="23">
        <v>44024</v>
      </c>
      <c r="W293" s="140">
        <v>10</v>
      </c>
      <c r="X293" s="22"/>
      <c r="Y293" s="3">
        <v>5</v>
      </c>
      <c r="Z293" s="23">
        <v>44023</v>
      </c>
      <c r="AA293" s="140">
        <v>10</v>
      </c>
      <c r="AB293" s="22"/>
      <c r="AC293" s="131">
        <v>3</v>
      </c>
      <c r="AD293" s="23">
        <v>44022</v>
      </c>
      <c r="AE293" s="140">
        <v>10</v>
      </c>
      <c r="AF293" s="22"/>
      <c r="AG293" s="131">
        <v>1</v>
      </c>
      <c r="AH293" s="23">
        <v>44021</v>
      </c>
      <c r="AI293" s="140">
        <v>10</v>
      </c>
      <c r="AJ293" s="132"/>
      <c r="AK293" s="3">
        <v>1</v>
      </c>
      <c r="AL293" s="23">
        <v>44020</v>
      </c>
      <c r="AM293" s="140">
        <v>10</v>
      </c>
      <c r="AN293" s="132"/>
      <c r="AO293" s="3">
        <v>1</v>
      </c>
      <c r="AP293" s="23">
        <v>44019</v>
      </c>
      <c r="AQ293" s="140">
        <v>10</v>
      </c>
      <c r="AR293" s="132"/>
      <c r="AS293" s="3">
        <v>1</v>
      </c>
      <c r="AT293" s="23">
        <v>44018</v>
      </c>
      <c r="AU293" s="140">
        <v>10</v>
      </c>
      <c r="AV293" s="132"/>
      <c r="AW293" s="3">
        <v>1</v>
      </c>
      <c r="AX293" s="23">
        <v>44017</v>
      </c>
      <c r="AY293" s="140">
        <v>10</v>
      </c>
      <c r="AZ293" s="132"/>
      <c r="BA293" s="3">
        <v>1</v>
      </c>
      <c r="BB293" s="23">
        <v>44016</v>
      </c>
      <c r="BC293" s="140">
        <v>10</v>
      </c>
      <c r="BD293" s="132"/>
      <c r="BE293" s="3">
        <v>1</v>
      </c>
      <c r="BF293" s="23">
        <v>44015</v>
      </c>
      <c r="BG293" s="20">
        <v>10</v>
      </c>
      <c r="BH293" s="22"/>
    </row>
    <row r="294" spans="1:60" x14ac:dyDescent="0.25">
      <c r="A294" s="37"/>
      <c r="B294" s="61"/>
      <c r="C294" s="144">
        <f t="shared" si="44"/>
        <v>1</v>
      </c>
      <c r="D294" s="145">
        <f t="shared" si="46"/>
        <v>1</v>
      </c>
      <c r="E294" s="20">
        <f t="shared" si="45"/>
        <v>60</v>
      </c>
      <c r="F294" s="20">
        <v>5</v>
      </c>
      <c r="G294" s="95"/>
      <c r="H294" s="22"/>
      <c r="I294" s="3">
        <v>6</v>
      </c>
      <c r="J294" s="23">
        <v>44027</v>
      </c>
      <c r="K294" s="140">
        <v>5</v>
      </c>
      <c r="L294" s="22"/>
      <c r="M294" s="3">
        <v>8</v>
      </c>
      <c r="N294" s="23">
        <v>44026</v>
      </c>
      <c r="O294" s="140">
        <v>5</v>
      </c>
      <c r="P294" s="22"/>
      <c r="Q294" s="3">
        <v>8</v>
      </c>
      <c r="R294" s="23">
        <v>44025</v>
      </c>
      <c r="S294" s="140">
        <v>5</v>
      </c>
      <c r="T294" s="22"/>
      <c r="U294" s="3">
        <v>8</v>
      </c>
      <c r="V294" s="23">
        <v>44024</v>
      </c>
      <c r="W294" s="140">
        <v>5</v>
      </c>
      <c r="X294" s="22"/>
      <c r="Y294" s="3">
        <v>5</v>
      </c>
      <c r="Z294" s="23">
        <v>44023</v>
      </c>
      <c r="AA294" s="143">
        <v>0</v>
      </c>
      <c r="AB294" s="22"/>
      <c r="AC294" s="131">
        <v>5</v>
      </c>
      <c r="AD294" s="23">
        <v>44022</v>
      </c>
      <c r="AE294" s="140">
        <v>5</v>
      </c>
      <c r="AF294" s="22"/>
      <c r="AG294" s="131">
        <v>3</v>
      </c>
      <c r="AH294" s="23">
        <v>44021</v>
      </c>
      <c r="AI294" s="140">
        <v>5</v>
      </c>
      <c r="AJ294" s="132"/>
      <c r="AK294" s="3">
        <v>1</v>
      </c>
      <c r="AL294" s="23">
        <v>44020</v>
      </c>
      <c r="AM294" s="140">
        <v>5</v>
      </c>
      <c r="AN294" s="132"/>
      <c r="AO294" s="3">
        <v>1</v>
      </c>
      <c r="AP294" s="23">
        <v>44019</v>
      </c>
      <c r="AQ294" s="140">
        <v>5</v>
      </c>
      <c r="AR294" s="132"/>
      <c r="AS294" s="3">
        <v>1</v>
      </c>
      <c r="AT294" s="23">
        <v>44018</v>
      </c>
      <c r="AU294" s="140">
        <v>5</v>
      </c>
      <c r="AV294" s="132"/>
      <c r="AW294" s="3">
        <v>1</v>
      </c>
      <c r="AX294" s="23">
        <v>44017</v>
      </c>
      <c r="AY294" s="140">
        <v>5</v>
      </c>
      <c r="AZ294" s="132"/>
      <c r="BA294" s="3">
        <v>1</v>
      </c>
      <c r="BB294" s="23">
        <v>44016</v>
      </c>
      <c r="BC294" s="140">
        <v>5</v>
      </c>
      <c r="BD294" s="132"/>
      <c r="BE294" s="3">
        <v>1</v>
      </c>
      <c r="BF294" s="23">
        <v>44015</v>
      </c>
      <c r="BG294" s="20">
        <v>5</v>
      </c>
      <c r="BH294" s="22"/>
    </row>
    <row r="295" spans="1:60" x14ac:dyDescent="0.25">
      <c r="A295" s="37"/>
      <c r="B295" s="61"/>
      <c r="C295" s="144">
        <f t="shared" si="44"/>
        <v>1</v>
      </c>
      <c r="D295" s="145">
        <f t="shared" si="46"/>
        <v>1</v>
      </c>
      <c r="E295" s="20">
        <f t="shared" si="45"/>
        <v>45</v>
      </c>
      <c r="F295" s="20">
        <v>5</v>
      </c>
      <c r="G295" s="95"/>
      <c r="H295" s="22"/>
      <c r="I295" s="3">
        <v>6</v>
      </c>
      <c r="J295" s="23">
        <v>44027</v>
      </c>
      <c r="K295" s="140">
        <v>5</v>
      </c>
      <c r="L295" s="22"/>
      <c r="M295" s="3">
        <v>8</v>
      </c>
      <c r="N295" s="23">
        <v>44026</v>
      </c>
      <c r="O295" s="140">
        <v>5</v>
      </c>
      <c r="P295" s="22"/>
      <c r="Q295" s="3">
        <v>8</v>
      </c>
      <c r="R295" s="23">
        <v>44025</v>
      </c>
      <c r="S295" s="140">
        <v>5</v>
      </c>
      <c r="T295" s="22"/>
      <c r="U295" s="3">
        <v>8</v>
      </c>
      <c r="V295" s="23">
        <v>44024</v>
      </c>
      <c r="W295" s="143">
        <v>0</v>
      </c>
      <c r="X295" s="22"/>
      <c r="Y295" s="3">
        <v>8</v>
      </c>
      <c r="Z295" s="23">
        <v>44023</v>
      </c>
      <c r="AA295" s="143">
        <v>0</v>
      </c>
      <c r="AB295" s="22"/>
      <c r="AC295" s="3">
        <v>8</v>
      </c>
      <c r="AD295" s="23">
        <v>44022</v>
      </c>
      <c r="AE295" s="140">
        <v>5</v>
      </c>
      <c r="AF295" s="22"/>
      <c r="AG295" s="131">
        <v>5</v>
      </c>
      <c r="AH295" s="23">
        <v>44021</v>
      </c>
      <c r="AI295" s="140">
        <v>5</v>
      </c>
      <c r="AJ295" s="132"/>
      <c r="AK295" s="3">
        <v>3</v>
      </c>
      <c r="AL295" s="23">
        <v>44020</v>
      </c>
      <c r="AM295" s="140">
        <v>5</v>
      </c>
      <c r="AN295" s="132"/>
      <c r="AO295" s="3">
        <v>1</v>
      </c>
      <c r="AP295" s="23">
        <v>44019</v>
      </c>
      <c r="AQ295" s="140">
        <v>5</v>
      </c>
      <c r="AR295" s="132"/>
      <c r="AS295" s="3">
        <v>1</v>
      </c>
      <c r="AT295" s="23">
        <v>44018</v>
      </c>
      <c r="AU295" s="140">
        <v>5</v>
      </c>
      <c r="AV295" s="132"/>
      <c r="AW295" s="3">
        <v>1</v>
      </c>
      <c r="AX295" s="23">
        <v>44017</v>
      </c>
      <c r="AY295" s="143">
        <v>0</v>
      </c>
      <c r="AZ295" s="132"/>
      <c r="BA295" s="3">
        <v>1</v>
      </c>
      <c r="BB295" s="23">
        <v>44016</v>
      </c>
      <c r="BC295" s="143">
        <v>0</v>
      </c>
      <c r="BD295" s="132"/>
      <c r="BE295" s="3">
        <v>1</v>
      </c>
      <c r="BF295" s="23">
        <v>44015</v>
      </c>
      <c r="BG295" s="20">
        <v>5</v>
      </c>
      <c r="BH295" s="22"/>
    </row>
    <row r="296" spans="1:60" ht="13.75" thickBot="1" x14ac:dyDescent="0.3">
      <c r="A296" s="37"/>
      <c r="B296" s="61"/>
      <c r="C296" s="144">
        <f>K296/F296</f>
        <v>1</v>
      </c>
      <c r="D296" s="145">
        <f t="shared" si="46"/>
        <v>1</v>
      </c>
      <c r="E296" s="20">
        <f>SUM(K296,O296,S296,W296,AA296,AE296,AI296,AM296,AQ296,AU296,AY296,BC296,BG296)</f>
        <v>5</v>
      </c>
      <c r="F296" s="20">
        <v>5</v>
      </c>
      <c r="G296" s="95"/>
      <c r="H296" s="22"/>
      <c r="I296" s="3">
        <v>6</v>
      </c>
      <c r="J296" s="23">
        <v>44027</v>
      </c>
      <c r="K296" s="140">
        <v>5</v>
      </c>
      <c r="L296" s="22"/>
      <c r="M296" s="3"/>
      <c r="N296" s="23"/>
      <c r="O296" s="140"/>
      <c r="P296" s="22"/>
      <c r="Q296" s="3"/>
      <c r="R296" s="23"/>
      <c r="S296" s="140"/>
      <c r="T296" s="22"/>
      <c r="U296" s="3"/>
      <c r="V296" s="23"/>
      <c r="W296" s="150"/>
      <c r="X296" s="22"/>
      <c r="Y296" s="3"/>
      <c r="Z296" s="23"/>
      <c r="AA296" s="150"/>
      <c r="AB296" s="22"/>
      <c r="AC296" s="3"/>
      <c r="AD296" s="23"/>
      <c r="AE296" s="140"/>
      <c r="AF296" s="22"/>
      <c r="AG296" s="131"/>
      <c r="AH296" s="23"/>
      <c r="AI296" s="140"/>
      <c r="AJ296" s="132"/>
      <c r="AK296" s="3"/>
      <c r="AL296" s="23"/>
      <c r="AM296" s="140"/>
      <c r="AN296" s="132"/>
      <c r="AO296" s="3"/>
      <c r="AP296" s="23"/>
      <c r="AQ296" s="140"/>
      <c r="AR296" s="132"/>
      <c r="AS296" s="3"/>
      <c r="AT296" s="23"/>
      <c r="AU296" s="140"/>
      <c r="AV296" s="132"/>
      <c r="AW296" s="3"/>
      <c r="AX296" s="23"/>
      <c r="AY296" s="150"/>
      <c r="AZ296" s="132"/>
      <c r="BA296" s="3"/>
      <c r="BB296" s="23"/>
      <c r="BC296" s="150"/>
      <c r="BD296" s="132"/>
      <c r="BE296" s="3"/>
      <c r="BF296" s="23"/>
      <c r="BG296" s="20"/>
      <c r="BH296" s="22"/>
    </row>
    <row r="297" spans="1:60" s="8" customFormat="1" x14ac:dyDescent="0.25">
      <c r="A297" s="5">
        <v>43999</v>
      </c>
      <c r="B297" s="63">
        <v>0.25</v>
      </c>
      <c r="C297" s="135">
        <f t="shared" ref="C297:C362" si="47">K297/F297</f>
        <v>1</v>
      </c>
      <c r="D297" s="136">
        <f t="shared" si="46"/>
        <v>1</v>
      </c>
      <c r="E297" s="7">
        <f t="shared" ref="E297:E362" si="48">SUM(K297,O297,S297,W297,AA297,AE297,AI297,AM297,AQ297,AU297,AY297,BC297,BG297)</f>
        <v>65</v>
      </c>
      <c r="F297" s="7">
        <v>5</v>
      </c>
      <c r="G297" s="141"/>
      <c r="H297" s="12"/>
      <c r="I297" s="9">
        <v>6</v>
      </c>
      <c r="J297" s="10">
        <v>44028</v>
      </c>
      <c r="K297" s="137">
        <v>5</v>
      </c>
      <c r="L297" s="12"/>
      <c r="M297" s="9">
        <v>8</v>
      </c>
      <c r="N297" s="10">
        <v>44027</v>
      </c>
      <c r="O297" s="137">
        <v>5</v>
      </c>
      <c r="P297" s="12"/>
      <c r="Q297" s="9">
        <v>8</v>
      </c>
      <c r="R297" s="10">
        <v>44026</v>
      </c>
      <c r="S297" s="137">
        <v>5</v>
      </c>
      <c r="T297" s="12"/>
      <c r="U297" s="9">
        <v>8</v>
      </c>
      <c r="V297" s="10">
        <v>44025</v>
      </c>
      <c r="W297" s="137">
        <v>5</v>
      </c>
      <c r="X297" s="12"/>
      <c r="Y297" s="9">
        <v>5</v>
      </c>
      <c r="Z297" s="10">
        <v>44024</v>
      </c>
      <c r="AA297" s="137">
        <v>5</v>
      </c>
      <c r="AB297" s="12"/>
      <c r="AC297" s="138">
        <v>3</v>
      </c>
      <c r="AD297" s="10">
        <v>44023</v>
      </c>
      <c r="AE297" s="137">
        <v>5</v>
      </c>
      <c r="AF297" s="12"/>
      <c r="AG297" s="138">
        <v>1</v>
      </c>
      <c r="AH297" s="10">
        <v>44022</v>
      </c>
      <c r="AI297" s="137">
        <v>5</v>
      </c>
      <c r="AJ297" s="139"/>
      <c r="AK297" s="9">
        <v>1</v>
      </c>
      <c r="AL297" s="10">
        <v>44021</v>
      </c>
      <c r="AM297" s="137">
        <v>5</v>
      </c>
      <c r="AN297" s="139"/>
      <c r="AO297" s="9">
        <v>1</v>
      </c>
      <c r="AP297" s="10">
        <v>44020</v>
      </c>
      <c r="AQ297" s="137">
        <v>5</v>
      </c>
      <c r="AR297" s="139"/>
      <c r="AS297" s="9">
        <v>1</v>
      </c>
      <c r="AT297" s="10">
        <v>44019</v>
      </c>
      <c r="AU297" s="137">
        <v>5</v>
      </c>
      <c r="AV297" s="139"/>
      <c r="AW297" s="9">
        <v>1</v>
      </c>
      <c r="AX297" s="10">
        <v>44018</v>
      </c>
      <c r="AY297" s="137">
        <v>5</v>
      </c>
      <c r="AZ297" s="139"/>
      <c r="BA297" s="9">
        <v>1</v>
      </c>
      <c r="BB297" s="10">
        <v>44017</v>
      </c>
      <c r="BC297" s="137">
        <v>5</v>
      </c>
      <c r="BD297" s="139"/>
      <c r="BE297" s="9">
        <v>1</v>
      </c>
      <c r="BF297" s="10">
        <v>44016</v>
      </c>
      <c r="BG297" s="7">
        <v>5</v>
      </c>
      <c r="BH297" s="12"/>
    </row>
    <row r="298" spans="1:60" customFormat="1" x14ac:dyDescent="0.25">
      <c r="A298" s="30"/>
      <c r="B298" s="62"/>
      <c r="C298" s="128">
        <f t="shared" si="47"/>
        <v>1</v>
      </c>
      <c r="D298" s="129">
        <f t="shared" si="46"/>
        <v>1</v>
      </c>
      <c r="E298" s="33">
        <f t="shared" si="48"/>
        <v>65</v>
      </c>
      <c r="F298" s="33">
        <v>5</v>
      </c>
      <c r="G298" s="147"/>
      <c r="H298" s="22"/>
      <c r="I298" s="3">
        <v>6</v>
      </c>
      <c r="J298" s="42">
        <v>44027</v>
      </c>
      <c r="K298" s="130">
        <v>5</v>
      </c>
      <c r="L298" s="22"/>
      <c r="M298" s="3">
        <v>8</v>
      </c>
      <c r="N298" s="42">
        <v>44026</v>
      </c>
      <c r="O298" s="130">
        <v>5</v>
      </c>
      <c r="P298" s="22"/>
      <c r="Q298" s="3">
        <v>8</v>
      </c>
      <c r="R298" s="42">
        <v>44025</v>
      </c>
      <c r="S298" s="130">
        <v>5</v>
      </c>
      <c r="T298" s="22"/>
      <c r="U298" s="3">
        <v>8</v>
      </c>
      <c r="V298" s="42">
        <v>44024</v>
      </c>
      <c r="W298" s="130">
        <v>5</v>
      </c>
      <c r="X298" s="22"/>
      <c r="Y298" s="3">
        <v>5</v>
      </c>
      <c r="Z298" s="42">
        <v>44023</v>
      </c>
      <c r="AA298" s="130">
        <v>5</v>
      </c>
      <c r="AB298" s="22"/>
      <c r="AC298" s="131">
        <v>3</v>
      </c>
      <c r="AD298" s="42">
        <v>44022</v>
      </c>
      <c r="AE298" s="130">
        <v>5</v>
      </c>
      <c r="AF298" s="22"/>
      <c r="AG298" s="131">
        <v>1</v>
      </c>
      <c r="AH298" s="42">
        <v>44021</v>
      </c>
      <c r="AI298" s="130">
        <v>5</v>
      </c>
      <c r="AJ298" s="132"/>
      <c r="AK298" s="3">
        <v>1</v>
      </c>
      <c r="AL298" s="42">
        <v>44020</v>
      </c>
      <c r="AM298" s="130">
        <v>5</v>
      </c>
      <c r="AN298" s="132"/>
      <c r="AO298" s="3">
        <v>1</v>
      </c>
      <c r="AP298" s="42">
        <v>44019</v>
      </c>
      <c r="AQ298" s="130">
        <v>5</v>
      </c>
      <c r="AR298" s="132"/>
      <c r="AS298" s="3">
        <v>1</v>
      </c>
      <c r="AT298" s="42">
        <v>44018</v>
      </c>
      <c r="AU298" s="130">
        <v>5</v>
      </c>
      <c r="AV298" s="132"/>
      <c r="AW298" s="3">
        <v>1</v>
      </c>
      <c r="AX298" s="42">
        <v>44017</v>
      </c>
      <c r="AY298" s="130">
        <v>5</v>
      </c>
      <c r="AZ298" s="132"/>
      <c r="BA298" s="3">
        <v>1</v>
      </c>
      <c r="BB298" s="42">
        <v>44016</v>
      </c>
      <c r="BC298" s="130">
        <v>5</v>
      </c>
      <c r="BD298" s="132"/>
      <c r="BE298" s="3">
        <v>1</v>
      </c>
      <c r="BF298" s="42">
        <v>44015</v>
      </c>
      <c r="BG298" s="33">
        <v>5</v>
      </c>
      <c r="BH298" s="22"/>
    </row>
    <row r="299" spans="1:60" x14ac:dyDescent="0.25">
      <c r="A299" s="37"/>
      <c r="B299" s="61"/>
      <c r="C299" s="144">
        <f t="shared" si="47"/>
        <v>1</v>
      </c>
      <c r="D299" s="145">
        <f t="shared" si="46"/>
        <v>1</v>
      </c>
      <c r="E299" s="20">
        <f t="shared" si="48"/>
        <v>30</v>
      </c>
      <c r="F299" s="20">
        <v>5</v>
      </c>
      <c r="G299" s="95"/>
      <c r="H299" s="22"/>
      <c r="I299" s="3">
        <v>6</v>
      </c>
      <c r="J299" s="23">
        <v>44027</v>
      </c>
      <c r="K299" s="140">
        <v>5</v>
      </c>
      <c r="L299" s="22"/>
      <c r="M299" s="3">
        <v>8</v>
      </c>
      <c r="N299" s="23">
        <v>44026</v>
      </c>
      <c r="O299" s="143">
        <v>0</v>
      </c>
      <c r="P299" s="22"/>
      <c r="Q299" s="3">
        <v>8</v>
      </c>
      <c r="R299" s="23">
        <v>44025</v>
      </c>
      <c r="S299" s="143">
        <v>0</v>
      </c>
      <c r="T299" s="22"/>
      <c r="U299" s="3">
        <v>8</v>
      </c>
      <c r="V299" s="23">
        <v>44024</v>
      </c>
      <c r="W299" s="143">
        <v>0</v>
      </c>
      <c r="X299" s="22"/>
      <c r="Y299" s="3">
        <v>5</v>
      </c>
      <c r="Z299" s="23">
        <v>44023</v>
      </c>
      <c r="AA299" s="143">
        <v>0</v>
      </c>
      <c r="AB299" s="22"/>
      <c r="AC299" s="3">
        <v>3</v>
      </c>
      <c r="AD299" s="23">
        <v>44022</v>
      </c>
      <c r="AE299" s="143">
        <v>0</v>
      </c>
      <c r="AF299" s="22"/>
      <c r="AG299" s="131">
        <v>1</v>
      </c>
      <c r="AH299" s="23">
        <v>44021</v>
      </c>
      <c r="AI299" s="143">
        <v>0</v>
      </c>
      <c r="AJ299" s="132"/>
      <c r="AK299" s="3">
        <v>8</v>
      </c>
      <c r="AL299" s="23">
        <v>44020</v>
      </c>
      <c r="AM299" s="140">
        <v>5</v>
      </c>
      <c r="AN299" s="132"/>
      <c r="AO299" s="3">
        <v>8</v>
      </c>
      <c r="AP299" s="23">
        <v>44019</v>
      </c>
      <c r="AQ299" s="140">
        <v>5</v>
      </c>
      <c r="AR299" s="132"/>
      <c r="AS299" s="3">
        <v>8</v>
      </c>
      <c r="AT299" s="23">
        <v>44018</v>
      </c>
      <c r="AU299" s="140">
        <v>5</v>
      </c>
      <c r="AV299" s="132"/>
      <c r="AW299" s="3">
        <v>5</v>
      </c>
      <c r="AX299" s="23">
        <v>44017</v>
      </c>
      <c r="AY299" s="140">
        <v>5</v>
      </c>
      <c r="AZ299" s="132"/>
      <c r="BA299" s="3">
        <v>3</v>
      </c>
      <c r="BB299" s="23">
        <v>44016</v>
      </c>
      <c r="BC299" s="140">
        <v>5</v>
      </c>
      <c r="BD299" s="132"/>
      <c r="BE299" s="3"/>
      <c r="BF299" s="23"/>
      <c r="BG299" s="20"/>
      <c r="BH299" s="22"/>
    </row>
    <row r="300" spans="1:60" x14ac:dyDescent="0.25">
      <c r="A300" s="37">
        <v>44029</v>
      </c>
      <c r="B300" s="61">
        <v>0.41666666666666669</v>
      </c>
      <c r="C300" s="144">
        <f t="shared" si="47"/>
        <v>3</v>
      </c>
      <c r="D300" s="145">
        <f t="shared" si="46"/>
        <v>3</v>
      </c>
      <c r="E300" s="20">
        <f t="shared" si="48"/>
        <v>195</v>
      </c>
      <c r="F300" s="20">
        <v>5</v>
      </c>
      <c r="G300" s="95"/>
      <c r="H300" s="22"/>
      <c r="I300" s="3">
        <v>6</v>
      </c>
      <c r="J300" s="23">
        <v>44028</v>
      </c>
      <c r="K300" s="140">
        <v>15</v>
      </c>
      <c r="L300" s="22"/>
      <c r="M300" s="3">
        <v>8</v>
      </c>
      <c r="N300" s="23">
        <v>44027</v>
      </c>
      <c r="O300" s="140">
        <v>15</v>
      </c>
      <c r="P300" s="22"/>
      <c r="Q300" s="3">
        <v>8</v>
      </c>
      <c r="R300" s="23">
        <v>44026</v>
      </c>
      <c r="S300" s="140">
        <v>15</v>
      </c>
      <c r="T300" s="22"/>
      <c r="U300" s="3">
        <v>8</v>
      </c>
      <c r="V300" s="23">
        <v>44025</v>
      </c>
      <c r="W300" s="140">
        <v>15</v>
      </c>
      <c r="X300" s="22"/>
      <c r="Y300" s="3">
        <v>5</v>
      </c>
      <c r="Z300" s="23">
        <v>44024</v>
      </c>
      <c r="AA300" s="140">
        <v>15</v>
      </c>
      <c r="AB300" s="22"/>
      <c r="AC300" s="131">
        <v>3</v>
      </c>
      <c r="AD300" s="23">
        <v>44023</v>
      </c>
      <c r="AE300" s="140">
        <v>15</v>
      </c>
      <c r="AF300" s="22"/>
      <c r="AG300" s="131">
        <v>1</v>
      </c>
      <c r="AH300" s="23">
        <v>44022</v>
      </c>
      <c r="AI300" s="140">
        <v>15</v>
      </c>
      <c r="AJ300" s="132"/>
      <c r="AK300" s="3">
        <v>1</v>
      </c>
      <c r="AL300" s="23">
        <v>44021</v>
      </c>
      <c r="AM300" s="140">
        <v>15</v>
      </c>
      <c r="AN300" s="132"/>
      <c r="AO300" s="3">
        <v>1</v>
      </c>
      <c r="AP300" s="23">
        <v>44020</v>
      </c>
      <c r="AQ300" s="140">
        <v>15</v>
      </c>
      <c r="AR300" s="132"/>
      <c r="AS300" s="3">
        <v>1</v>
      </c>
      <c r="AT300" s="23">
        <v>44019</v>
      </c>
      <c r="AU300" s="140">
        <v>15</v>
      </c>
      <c r="AV300" s="132"/>
      <c r="AW300" s="3">
        <v>1</v>
      </c>
      <c r="AX300" s="23">
        <v>44018</v>
      </c>
      <c r="AY300" s="140">
        <v>15</v>
      </c>
      <c r="AZ300" s="132"/>
      <c r="BA300" s="3">
        <v>1</v>
      </c>
      <c r="BB300" s="23">
        <v>44017</v>
      </c>
      <c r="BC300" s="140">
        <v>15</v>
      </c>
      <c r="BD300" s="132"/>
      <c r="BE300" s="3">
        <v>1</v>
      </c>
      <c r="BF300" s="23">
        <v>44016</v>
      </c>
      <c r="BG300" s="20">
        <v>15</v>
      </c>
      <c r="BH300" s="22"/>
    </row>
    <row r="301" spans="1:60" x14ac:dyDescent="0.25">
      <c r="A301" s="37"/>
      <c r="B301" s="61"/>
      <c r="C301" s="144">
        <f t="shared" si="47"/>
        <v>1</v>
      </c>
      <c r="D301" s="145">
        <f t="shared" si="46"/>
        <v>1</v>
      </c>
      <c r="E301" s="20">
        <f t="shared" si="48"/>
        <v>5</v>
      </c>
      <c r="F301" s="20">
        <v>5</v>
      </c>
      <c r="G301" s="95"/>
      <c r="H301" s="22"/>
      <c r="I301" s="3">
        <v>6</v>
      </c>
      <c r="J301" s="23">
        <v>44028</v>
      </c>
      <c r="K301" s="140">
        <v>5</v>
      </c>
      <c r="L301" s="22"/>
      <c r="M301" s="3"/>
      <c r="N301" s="23"/>
      <c r="O301" s="140"/>
      <c r="P301" s="22"/>
      <c r="Q301" s="3"/>
      <c r="R301" s="23"/>
      <c r="S301" s="140"/>
      <c r="T301" s="22"/>
      <c r="U301" s="3"/>
      <c r="V301" s="23"/>
      <c r="W301" s="140"/>
      <c r="X301" s="22"/>
      <c r="Y301" s="3"/>
      <c r="Z301" s="23"/>
      <c r="AA301" s="140"/>
      <c r="AB301" s="22"/>
      <c r="AC301" s="131"/>
      <c r="AD301" s="23"/>
      <c r="AE301" s="140"/>
      <c r="AF301" s="22"/>
      <c r="AG301" s="131"/>
      <c r="AH301" s="23"/>
      <c r="AI301" s="140"/>
      <c r="AJ301" s="132"/>
      <c r="AK301" s="3"/>
      <c r="AL301" s="23"/>
      <c r="AM301" s="140"/>
      <c r="AN301" s="132"/>
      <c r="AO301" s="3"/>
      <c r="AP301" s="23"/>
      <c r="AQ301" s="140"/>
      <c r="AR301" s="132"/>
      <c r="AS301" s="3"/>
      <c r="AT301" s="23"/>
      <c r="AU301" s="140"/>
      <c r="AV301" s="132"/>
      <c r="AW301" s="3"/>
      <c r="AX301" s="23"/>
      <c r="AY301" s="140"/>
      <c r="AZ301" s="132"/>
      <c r="BA301" s="3"/>
      <c r="BB301" s="23"/>
      <c r="BC301" s="140"/>
      <c r="BD301" s="132"/>
      <c r="BE301" s="3"/>
      <c r="BF301" s="23"/>
      <c r="BG301" s="20"/>
      <c r="BH301" s="22"/>
    </row>
    <row r="302" spans="1:60" x14ac:dyDescent="0.25">
      <c r="A302" s="37"/>
      <c r="B302" s="61"/>
      <c r="C302" s="144">
        <f t="shared" si="47"/>
        <v>1</v>
      </c>
      <c r="D302" s="145">
        <f t="shared" si="46"/>
        <v>1</v>
      </c>
      <c r="E302" s="20">
        <f t="shared" si="48"/>
        <v>15</v>
      </c>
      <c r="F302" s="20">
        <v>5</v>
      </c>
      <c r="G302" s="95"/>
      <c r="H302" s="22"/>
      <c r="I302" s="3">
        <v>6</v>
      </c>
      <c r="J302" s="23">
        <v>44023</v>
      </c>
      <c r="K302" s="140">
        <v>5</v>
      </c>
      <c r="L302" s="22"/>
      <c r="M302" s="3">
        <v>8</v>
      </c>
      <c r="N302" s="23">
        <v>44022</v>
      </c>
      <c r="O302" s="143">
        <v>0</v>
      </c>
      <c r="P302" s="22"/>
      <c r="Q302" s="3">
        <v>8</v>
      </c>
      <c r="R302" s="23">
        <v>44021</v>
      </c>
      <c r="S302" s="143">
        <v>0</v>
      </c>
      <c r="T302" s="22"/>
      <c r="U302" s="3">
        <v>8</v>
      </c>
      <c r="V302" s="23">
        <v>44020</v>
      </c>
      <c r="W302" s="140">
        <v>5</v>
      </c>
      <c r="X302" s="22"/>
      <c r="Y302" s="3">
        <v>8</v>
      </c>
      <c r="Z302" s="23">
        <v>44019</v>
      </c>
      <c r="AA302" s="143">
        <v>0</v>
      </c>
      <c r="AB302" s="22"/>
      <c r="AC302" s="3">
        <v>3</v>
      </c>
      <c r="AD302" s="23">
        <v>44018</v>
      </c>
      <c r="AE302" s="143">
        <v>0</v>
      </c>
      <c r="AF302" s="22"/>
      <c r="AG302" s="131">
        <v>8</v>
      </c>
      <c r="AH302" s="23">
        <v>44017</v>
      </c>
      <c r="AI302" s="140">
        <v>5</v>
      </c>
      <c r="AJ302" s="132"/>
      <c r="AK302" s="3"/>
      <c r="AL302" s="23"/>
      <c r="AM302" s="140"/>
      <c r="AN302" s="132"/>
      <c r="AO302" s="3"/>
      <c r="AP302" s="23"/>
      <c r="AQ302" s="140"/>
      <c r="AR302" s="132"/>
      <c r="AS302" s="3"/>
      <c r="AT302" s="23"/>
      <c r="AU302" s="140"/>
      <c r="AV302" s="132"/>
      <c r="AW302" s="3"/>
      <c r="AX302" s="23"/>
      <c r="AY302" s="140"/>
      <c r="AZ302" s="132"/>
      <c r="BA302" s="3"/>
      <c r="BB302" s="23"/>
      <c r="BC302" s="140"/>
      <c r="BD302" s="132"/>
      <c r="BE302" s="3"/>
      <c r="BF302" s="23"/>
      <c r="BG302" s="20"/>
      <c r="BH302" s="22"/>
    </row>
    <row r="303" spans="1:60" x14ac:dyDescent="0.25">
      <c r="A303" s="37">
        <v>44029</v>
      </c>
      <c r="B303" s="61">
        <v>0.5</v>
      </c>
      <c r="C303" s="144">
        <f t="shared" si="47"/>
        <v>4</v>
      </c>
      <c r="D303" s="145">
        <f t="shared" si="46"/>
        <v>4</v>
      </c>
      <c r="E303" s="20">
        <f t="shared" si="48"/>
        <v>260</v>
      </c>
      <c r="F303" s="20">
        <v>5</v>
      </c>
      <c r="G303" s="95"/>
      <c r="H303" s="22"/>
      <c r="I303" s="3">
        <v>6</v>
      </c>
      <c r="J303" s="23">
        <v>44028</v>
      </c>
      <c r="K303" s="140">
        <v>20</v>
      </c>
      <c r="L303" s="22"/>
      <c r="M303" s="3">
        <v>8</v>
      </c>
      <c r="N303" s="23">
        <v>44027</v>
      </c>
      <c r="O303" s="140">
        <v>20</v>
      </c>
      <c r="P303" s="22"/>
      <c r="Q303" s="3">
        <v>8</v>
      </c>
      <c r="R303" s="23">
        <v>44026</v>
      </c>
      <c r="S303" s="140">
        <v>20</v>
      </c>
      <c r="T303" s="22"/>
      <c r="U303" s="3">
        <v>8</v>
      </c>
      <c r="V303" s="23">
        <v>44025</v>
      </c>
      <c r="W303" s="140">
        <v>20</v>
      </c>
      <c r="X303" s="22"/>
      <c r="Y303" s="3">
        <v>5</v>
      </c>
      <c r="Z303" s="23">
        <v>44024</v>
      </c>
      <c r="AA303" s="140">
        <v>20</v>
      </c>
      <c r="AB303" s="22"/>
      <c r="AC303" s="131">
        <v>3</v>
      </c>
      <c r="AD303" s="23">
        <v>44023</v>
      </c>
      <c r="AE303" s="140">
        <v>20</v>
      </c>
      <c r="AF303" s="22"/>
      <c r="AG303" s="131">
        <v>1</v>
      </c>
      <c r="AH303" s="23">
        <v>44022</v>
      </c>
      <c r="AI303" s="140">
        <v>20</v>
      </c>
      <c r="AJ303" s="132"/>
      <c r="AK303" s="3">
        <v>1</v>
      </c>
      <c r="AL303" s="23">
        <v>44021</v>
      </c>
      <c r="AM303" s="140">
        <v>20</v>
      </c>
      <c r="AN303" s="132"/>
      <c r="AO303" s="3">
        <v>1</v>
      </c>
      <c r="AP303" s="23">
        <v>44020</v>
      </c>
      <c r="AQ303" s="140">
        <v>20</v>
      </c>
      <c r="AR303" s="132"/>
      <c r="AS303" s="3">
        <v>1</v>
      </c>
      <c r="AT303" s="23">
        <v>44019</v>
      </c>
      <c r="AU303" s="140">
        <v>20</v>
      </c>
      <c r="AV303" s="132"/>
      <c r="AW303" s="3">
        <v>1</v>
      </c>
      <c r="AX303" s="23">
        <v>44018</v>
      </c>
      <c r="AY303" s="140">
        <v>20</v>
      </c>
      <c r="AZ303" s="132"/>
      <c r="BA303" s="3">
        <v>1</v>
      </c>
      <c r="BB303" s="23">
        <v>44017</v>
      </c>
      <c r="BC303" s="140">
        <v>20</v>
      </c>
      <c r="BD303" s="132"/>
      <c r="BE303" s="3">
        <v>1</v>
      </c>
      <c r="BF303" s="23">
        <v>44016</v>
      </c>
      <c r="BG303" s="20">
        <v>20</v>
      </c>
      <c r="BH303" s="22"/>
    </row>
    <row r="304" spans="1:60" x14ac:dyDescent="0.25">
      <c r="A304" s="37"/>
      <c r="B304" s="61"/>
      <c r="C304" s="144">
        <f t="shared" si="47"/>
        <v>1</v>
      </c>
      <c r="D304" s="145">
        <f t="shared" si="46"/>
        <v>1</v>
      </c>
      <c r="E304" s="20">
        <f t="shared" si="48"/>
        <v>55</v>
      </c>
      <c r="F304" s="20">
        <v>5</v>
      </c>
      <c r="G304" s="95"/>
      <c r="H304" s="22"/>
      <c r="I304" s="3">
        <v>6</v>
      </c>
      <c r="J304" s="23">
        <v>44028</v>
      </c>
      <c r="K304" s="140">
        <v>5</v>
      </c>
      <c r="L304" s="22"/>
      <c r="M304" s="3">
        <v>8</v>
      </c>
      <c r="N304" s="23">
        <v>44027</v>
      </c>
      <c r="O304" s="140">
        <v>5</v>
      </c>
      <c r="P304" s="22"/>
      <c r="Q304" s="3">
        <v>8</v>
      </c>
      <c r="R304" s="23">
        <v>44026</v>
      </c>
      <c r="S304" s="140">
        <v>5</v>
      </c>
      <c r="T304" s="22"/>
      <c r="U304" s="3">
        <v>8</v>
      </c>
      <c r="V304" s="23">
        <v>44025</v>
      </c>
      <c r="W304" s="140">
        <v>5</v>
      </c>
      <c r="X304" s="22"/>
      <c r="Y304" s="3">
        <v>5</v>
      </c>
      <c r="Z304" s="23">
        <v>44024</v>
      </c>
      <c r="AA304" s="140">
        <v>5</v>
      </c>
      <c r="AB304" s="22"/>
      <c r="AC304" s="131">
        <v>3</v>
      </c>
      <c r="AD304" s="23">
        <v>44023</v>
      </c>
      <c r="AE304" s="140">
        <v>5</v>
      </c>
      <c r="AF304" s="22"/>
      <c r="AG304" s="131">
        <v>1</v>
      </c>
      <c r="AH304" s="23">
        <v>44022</v>
      </c>
      <c r="AI304" s="140">
        <v>5</v>
      </c>
      <c r="AJ304" s="132"/>
      <c r="AK304" s="3">
        <v>1</v>
      </c>
      <c r="AL304" s="23">
        <v>44021</v>
      </c>
      <c r="AM304" s="140">
        <v>5</v>
      </c>
      <c r="AN304" s="132"/>
      <c r="AO304" s="3">
        <v>1</v>
      </c>
      <c r="AP304" s="23">
        <v>44020</v>
      </c>
      <c r="AQ304" s="140">
        <v>5</v>
      </c>
      <c r="AR304" s="132"/>
      <c r="AS304" s="3">
        <v>1</v>
      </c>
      <c r="AT304" s="23">
        <v>44019</v>
      </c>
      <c r="AU304" s="140">
        <v>5</v>
      </c>
      <c r="AV304" s="132"/>
      <c r="AW304" s="3">
        <v>1</v>
      </c>
      <c r="AX304" s="23">
        <v>44018</v>
      </c>
      <c r="AY304" s="140">
        <v>5</v>
      </c>
      <c r="AZ304" s="132"/>
      <c r="BA304" s="3"/>
      <c r="BB304" s="23"/>
      <c r="BC304" s="140"/>
      <c r="BD304" s="132"/>
      <c r="BE304" s="3"/>
      <c r="BF304" s="23"/>
      <c r="BG304" s="20"/>
      <c r="BH304" s="22"/>
    </row>
    <row r="305" spans="1:60" x14ac:dyDescent="0.25">
      <c r="A305" s="37"/>
      <c r="B305" s="61"/>
      <c r="C305" s="144">
        <f t="shared" si="47"/>
        <v>1</v>
      </c>
      <c r="D305" s="145">
        <f t="shared" si="46"/>
        <v>1</v>
      </c>
      <c r="E305" s="20">
        <f t="shared" si="48"/>
        <v>20</v>
      </c>
      <c r="F305" s="20">
        <v>5</v>
      </c>
      <c r="G305" s="95"/>
      <c r="H305" s="22"/>
      <c r="I305" s="3">
        <v>6</v>
      </c>
      <c r="J305" s="23">
        <v>44028</v>
      </c>
      <c r="K305" s="140">
        <v>5</v>
      </c>
      <c r="L305" s="22"/>
      <c r="M305" s="3">
        <v>8</v>
      </c>
      <c r="N305" s="23">
        <v>44027</v>
      </c>
      <c r="O305" s="140">
        <v>5</v>
      </c>
      <c r="P305" s="22"/>
      <c r="Q305" s="3">
        <v>8</v>
      </c>
      <c r="R305" s="23">
        <v>44026</v>
      </c>
      <c r="S305" s="140">
        <v>5</v>
      </c>
      <c r="T305" s="22"/>
      <c r="U305" s="3">
        <v>8</v>
      </c>
      <c r="V305" s="23">
        <v>44025</v>
      </c>
      <c r="W305" s="140">
        <v>5</v>
      </c>
      <c r="X305" s="22"/>
      <c r="Y305" s="3"/>
      <c r="Z305" s="23"/>
      <c r="AA305" s="140"/>
      <c r="AB305" s="22"/>
      <c r="AC305" s="3"/>
      <c r="AD305" s="23"/>
      <c r="AE305" s="140"/>
      <c r="AF305" s="22"/>
      <c r="AG305" s="131"/>
      <c r="AH305" s="23"/>
      <c r="AI305" s="140"/>
      <c r="AJ305" s="132"/>
      <c r="AK305" s="3"/>
      <c r="AL305" s="23"/>
      <c r="AM305" s="140"/>
      <c r="AN305" s="132"/>
      <c r="AO305" s="3"/>
      <c r="AP305" s="23"/>
      <c r="AQ305" s="140"/>
      <c r="AR305" s="132"/>
      <c r="AS305" s="3"/>
      <c r="AT305" s="23"/>
      <c r="AU305" s="140"/>
      <c r="AV305" s="132"/>
      <c r="AW305" s="3"/>
      <c r="AX305" s="23"/>
      <c r="AY305" s="140"/>
      <c r="AZ305" s="132"/>
      <c r="BA305" s="3"/>
      <c r="BB305" s="23"/>
      <c r="BC305" s="140"/>
      <c r="BD305" s="132"/>
      <c r="BE305" s="3"/>
      <c r="BF305" s="23"/>
      <c r="BG305" s="20"/>
      <c r="BH305" s="22"/>
    </row>
    <row r="306" spans="1:60" x14ac:dyDescent="0.25">
      <c r="A306" s="37">
        <v>44029</v>
      </c>
      <c r="B306" s="61">
        <v>0.70833333333333337</v>
      </c>
      <c r="C306" s="144">
        <f t="shared" si="47"/>
        <v>4</v>
      </c>
      <c r="D306" s="145">
        <f t="shared" si="46"/>
        <v>4</v>
      </c>
      <c r="E306" s="20">
        <f t="shared" si="48"/>
        <v>260</v>
      </c>
      <c r="F306" s="20">
        <v>5</v>
      </c>
      <c r="G306" s="95"/>
      <c r="H306" s="22"/>
      <c r="I306" s="3">
        <v>6</v>
      </c>
      <c r="J306" s="23">
        <v>44028</v>
      </c>
      <c r="K306" s="140">
        <v>20</v>
      </c>
      <c r="L306" s="22"/>
      <c r="M306" s="3">
        <v>8</v>
      </c>
      <c r="N306" s="23">
        <v>44027</v>
      </c>
      <c r="O306" s="140">
        <v>20</v>
      </c>
      <c r="P306" s="22"/>
      <c r="Q306" s="3">
        <v>8</v>
      </c>
      <c r="R306" s="23">
        <v>44026</v>
      </c>
      <c r="S306" s="140">
        <v>20</v>
      </c>
      <c r="T306" s="22"/>
      <c r="U306" s="3">
        <v>8</v>
      </c>
      <c r="V306" s="23">
        <v>44025</v>
      </c>
      <c r="W306" s="140">
        <v>20</v>
      </c>
      <c r="X306" s="22"/>
      <c r="Y306" s="3">
        <v>5</v>
      </c>
      <c r="Z306" s="23">
        <v>44024</v>
      </c>
      <c r="AA306" s="140">
        <v>20</v>
      </c>
      <c r="AB306" s="22"/>
      <c r="AC306" s="131">
        <v>3</v>
      </c>
      <c r="AD306" s="23">
        <v>44023</v>
      </c>
      <c r="AE306" s="140">
        <v>20</v>
      </c>
      <c r="AF306" s="22"/>
      <c r="AG306" s="131">
        <v>1</v>
      </c>
      <c r="AH306" s="23">
        <v>44022</v>
      </c>
      <c r="AI306" s="140">
        <v>20</v>
      </c>
      <c r="AJ306" s="132"/>
      <c r="AK306" s="3">
        <v>1</v>
      </c>
      <c r="AL306" s="23">
        <v>44021</v>
      </c>
      <c r="AM306" s="140">
        <v>20</v>
      </c>
      <c r="AN306" s="132"/>
      <c r="AO306" s="3">
        <v>1</v>
      </c>
      <c r="AP306" s="23">
        <v>44020</v>
      </c>
      <c r="AQ306" s="140">
        <v>20</v>
      </c>
      <c r="AR306" s="132"/>
      <c r="AS306" s="3">
        <v>1</v>
      </c>
      <c r="AT306" s="23">
        <v>44019</v>
      </c>
      <c r="AU306" s="140">
        <v>20</v>
      </c>
      <c r="AV306" s="132"/>
      <c r="AW306" s="3">
        <v>1</v>
      </c>
      <c r="AX306" s="23">
        <v>44018</v>
      </c>
      <c r="AY306" s="140">
        <v>20</v>
      </c>
      <c r="AZ306" s="132"/>
      <c r="BA306" s="3">
        <v>1</v>
      </c>
      <c r="BB306" s="23">
        <v>44017</v>
      </c>
      <c r="BC306" s="140">
        <v>20</v>
      </c>
      <c r="BD306" s="132"/>
      <c r="BE306" s="3">
        <v>1</v>
      </c>
      <c r="BF306" s="23">
        <v>44016</v>
      </c>
      <c r="BG306" s="20">
        <v>20</v>
      </c>
      <c r="BH306" s="22"/>
    </row>
    <row r="307" spans="1:60" x14ac:dyDescent="0.25">
      <c r="A307" s="37"/>
      <c r="B307" s="61"/>
      <c r="C307" s="144">
        <f t="shared" si="47"/>
        <v>1</v>
      </c>
      <c r="D307" s="145">
        <f t="shared" si="46"/>
        <v>1</v>
      </c>
      <c r="E307" s="20">
        <f t="shared" si="48"/>
        <v>40</v>
      </c>
      <c r="F307" s="20">
        <v>5</v>
      </c>
      <c r="G307" s="95"/>
      <c r="H307" s="22"/>
      <c r="I307" s="3">
        <v>6</v>
      </c>
      <c r="J307" s="23">
        <v>44028</v>
      </c>
      <c r="K307" s="140">
        <v>5</v>
      </c>
      <c r="L307" s="22"/>
      <c r="M307" s="3">
        <v>8</v>
      </c>
      <c r="N307" s="23">
        <v>44027</v>
      </c>
      <c r="O307" s="143">
        <v>0</v>
      </c>
      <c r="P307" s="22"/>
      <c r="Q307" s="3">
        <v>8</v>
      </c>
      <c r="R307" s="23">
        <v>44026</v>
      </c>
      <c r="S307" s="143">
        <v>0</v>
      </c>
      <c r="T307" s="22"/>
      <c r="U307" s="3">
        <v>8</v>
      </c>
      <c r="V307" s="23">
        <v>44025</v>
      </c>
      <c r="W307" s="143">
        <v>0</v>
      </c>
      <c r="X307" s="22"/>
      <c r="Y307" s="3">
        <v>5</v>
      </c>
      <c r="Z307" s="23">
        <v>44024</v>
      </c>
      <c r="AA307" s="143">
        <v>0</v>
      </c>
      <c r="AB307" s="22"/>
      <c r="AC307" s="131">
        <v>8</v>
      </c>
      <c r="AD307" s="23">
        <v>44023</v>
      </c>
      <c r="AE307" s="140">
        <v>5</v>
      </c>
      <c r="AF307" s="22"/>
      <c r="AG307" s="131">
        <v>8</v>
      </c>
      <c r="AH307" s="23">
        <v>44022</v>
      </c>
      <c r="AI307" s="140">
        <v>5</v>
      </c>
      <c r="AJ307" s="132"/>
      <c r="AK307" s="3">
        <v>8</v>
      </c>
      <c r="AL307" s="23">
        <v>44021</v>
      </c>
      <c r="AM307" s="140">
        <v>5</v>
      </c>
      <c r="AN307" s="132"/>
      <c r="AO307" s="3">
        <v>5</v>
      </c>
      <c r="AP307" s="23">
        <v>44020</v>
      </c>
      <c r="AQ307" s="140">
        <v>5</v>
      </c>
      <c r="AR307" s="132"/>
      <c r="AS307" s="3">
        <v>3</v>
      </c>
      <c r="AT307" s="23">
        <v>44019</v>
      </c>
      <c r="AU307" s="143">
        <v>0</v>
      </c>
      <c r="AV307" s="132"/>
      <c r="AW307" s="3">
        <v>3</v>
      </c>
      <c r="AX307" s="23">
        <v>44018</v>
      </c>
      <c r="AY307" s="140">
        <v>5</v>
      </c>
      <c r="AZ307" s="132"/>
      <c r="BA307" s="3">
        <v>1</v>
      </c>
      <c r="BB307" s="23">
        <v>44017</v>
      </c>
      <c r="BC307" s="140">
        <v>5</v>
      </c>
      <c r="BD307" s="132"/>
      <c r="BE307" s="3">
        <v>1</v>
      </c>
      <c r="BF307" s="23">
        <v>44016</v>
      </c>
      <c r="BG307" s="20">
        <v>5</v>
      </c>
      <c r="BH307" s="22"/>
    </row>
    <row r="308" spans="1:60" x14ac:dyDescent="0.25">
      <c r="A308" s="37">
        <v>44029</v>
      </c>
      <c r="B308" s="61">
        <v>0.79166666666666663</v>
      </c>
      <c r="C308" s="144">
        <f t="shared" si="47"/>
        <v>3</v>
      </c>
      <c r="D308" s="145">
        <f t="shared" si="46"/>
        <v>3</v>
      </c>
      <c r="E308" s="20">
        <f t="shared" si="48"/>
        <v>195</v>
      </c>
      <c r="F308" s="20">
        <v>5</v>
      </c>
      <c r="G308" s="95"/>
      <c r="H308" s="22"/>
      <c r="I308" s="3">
        <v>6</v>
      </c>
      <c r="J308" s="23">
        <v>44028</v>
      </c>
      <c r="K308" s="140">
        <v>15</v>
      </c>
      <c r="L308" s="22"/>
      <c r="M308" s="3">
        <v>8</v>
      </c>
      <c r="N308" s="23">
        <v>44027</v>
      </c>
      <c r="O308" s="140">
        <v>15</v>
      </c>
      <c r="P308" s="22"/>
      <c r="Q308" s="3">
        <v>8</v>
      </c>
      <c r="R308" s="23">
        <v>44026</v>
      </c>
      <c r="S308" s="140">
        <v>15</v>
      </c>
      <c r="T308" s="22"/>
      <c r="U308" s="3">
        <v>8</v>
      </c>
      <c r="V308" s="23">
        <v>44025</v>
      </c>
      <c r="W308" s="140">
        <v>15</v>
      </c>
      <c r="X308" s="22"/>
      <c r="Y308" s="3">
        <v>5</v>
      </c>
      <c r="Z308" s="23">
        <v>44024</v>
      </c>
      <c r="AA308" s="140">
        <v>15</v>
      </c>
      <c r="AB308" s="22"/>
      <c r="AC308" s="131">
        <v>3</v>
      </c>
      <c r="AD308" s="23">
        <v>44023</v>
      </c>
      <c r="AE308" s="140">
        <v>15</v>
      </c>
      <c r="AF308" s="22"/>
      <c r="AG308" s="131">
        <v>1</v>
      </c>
      <c r="AH308" s="23">
        <v>44022</v>
      </c>
      <c r="AI308" s="140">
        <v>15</v>
      </c>
      <c r="AJ308" s="132"/>
      <c r="AK308" s="3">
        <v>1</v>
      </c>
      <c r="AL308" s="23">
        <v>44021</v>
      </c>
      <c r="AM308" s="140">
        <v>15</v>
      </c>
      <c r="AN308" s="132"/>
      <c r="AO308" s="3">
        <v>1</v>
      </c>
      <c r="AP308" s="23">
        <v>44020</v>
      </c>
      <c r="AQ308" s="140">
        <v>15</v>
      </c>
      <c r="AR308" s="132"/>
      <c r="AS308" s="3">
        <v>1</v>
      </c>
      <c r="AT308" s="23">
        <v>44019</v>
      </c>
      <c r="AU308" s="140">
        <v>15</v>
      </c>
      <c r="AV308" s="132"/>
      <c r="AW308" s="3">
        <v>1</v>
      </c>
      <c r="AX308" s="23">
        <v>44018</v>
      </c>
      <c r="AY308" s="140">
        <v>15</v>
      </c>
      <c r="AZ308" s="132"/>
      <c r="BA308" s="3">
        <v>1</v>
      </c>
      <c r="BB308" s="23">
        <v>44017</v>
      </c>
      <c r="BC308" s="140">
        <v>15</v>
      </c>
      <c r="BD308" s="132"/>
      <c r="BE308" s="3">
        <v>1</v>
      </c>
      <c r="BF308" s="23">
        <v>44016</v>
      </c>
      <c r="BG308" s="20">
        <v>15</v>
      </c>
      <c r="BH308" s="22"/>
    </row>
    <row r="309" spans="1:60" customFormat="1" ht="13.75" thickBot="1" x14ac:dyDescent="0.3">
      <c r="A309" s="30"/>
      <c r="B309" s="62"/>
      <c r="C309" s="128">
        <f t="shared" si="47"/>
        <v>1</v>
      </c>
      <c r="D309" s="129">
        <f t="shared" si="46"/>
        <v>1</v>
      </c>
      <c r="E309" s="33">
        <f t="shared" si="48"/>
        <v>50</v>
      </c>
      <c r="F309" s="33">
        <v>5</v>
      </c>
      <c r="G309" s="147"/>
      <c r="H309" s="22"/>
      <c r="I309" s="3">
        <v>6</v>
      </c>
      <c r="J309" s="42">
        <v>44028</v>
      </c>
      <c r="K309" s="130">
        <v>5</v>
      </c>
      <c r="L309" s="22"/>
      <c r="M309" s="3">
        <v>8</v>
      </c>
      <c r="N309" s="42">
        <v>44027</v>
      </c>
      <c r="O309" s="130">
        <v>5</v>
      </c>
      <c r="P309" s="22"/>
      <c r="Q309" s="3">
        <v>8</v>
      </c>
      <c r="R309" s="42">
        <v>44026</v>
      </c>
      <c r="S309" s="130">
        <v>5</v>
      </c>
      <c r="T309" s="22"/>
      <c r="U309" s="3">
        <v>8</v>
      </c>
      <c r="V309" s="42">
        <v>44025</v>
      </c>
      <c r="W309" s="130">
        <v>5</v>
      </c>
      <c r="X309" s="22"/>
      <c r="Y309" s="3">
        <v>5</v>
      </c>
      <c r="Z309" s="42">
        <v>44024</v>
      </c>
      <c r="AA309" s="130">
        <v>5</v>
      </c>
      <c r="AB309" s="22"/>
      <c r="AC309" s="131">
        <v>3</v>
      </c>
      <c r="AD309" s="42">
        <v>44023</v>
      </c>
      <c r="AE309" s="130">
        <v>5</v>
      </c>
      <c r="AF309" s="22"/>
      <c r="AG309" s="131">
        <v>1</v>
      </c>
      <c r="AH309" s="42">
        <v>44022</v>
      </c>
      <c r="AI309" s="130">
        <v>5</v>
      </c>
      <c r="AJ309" s="132"/>
      <c r="AK309" s="3">
        <v>1</v>
      </c>
      <c r="AL309" s="42">
        <v>44021</v>
      </c>
      <c r="AM309" s="130">
        <v>5</v>
      </c>
      <c r="AN309" s="132"/>
      <c r="AO309" s="3">
        <v>1</v>
      </c>
      <c r="AP309" s="42">
        <v>44020</v>
      </c>
      <c r="AQ309" s="130">
        <v>5</v>
      </c>
      <c r="AR309" s="132"/>
      <c r="AS309" s="3">
        <v>1</v>
      </c>
      <c r="AT309" s="42">
        <v>44019</v>
      </c>
      <c r="AU309" s="130">
        <v>5</v>
      </c>
      <c r="AV309" s="132"/>
      <c r="AW309" s="3"/>
      <c r="AX309" s="42"/>
      <c r="AY309" s="130"/>
      <c r="AZ309" s="132"/>
      <c r="BA309" s="3"/>
      <c r="BB309" s="42"/>
      <c r="BC309" s="130"/>
      <c r="BD309" s="132"/>
      <c r="BE309" s="3"/>
      <c r="BF309" s="42"/>
      <c r="BG309" s="33"/>
      <c r="BH309" s="22"/>
    </row>
    <row r="310" spans="1:60" s="8" customFormat="1" x14ac:dyDescent="0.25">
      <c r="A310" s="5">
        <v>44030</v>
      </c>
      <c r="B310" s="63">
        <v>0.375</v>
      </c>
      <c r="C310" s="135">
        <f t="shared" si="47"/>
        <v>2</v>
      </c>
      <c r="D310" s="136">
        <f t="shared" si="46"/>
        <v>2</v>
      </c>
      <c r="E310" s="7">
        <f t="shared" si="48"/>
        <v>130</v>
      </c>
      <c r="F310" s="7">
        <v>5</v>
      </c>
      <c r="G310" s="141"/>
      <c r="H310" s="12"/>
      <c r="I310" s="9">
        <v>6</v>
      </c>
      <c r="J310" s="10">
        <v>44029</v>
      </c>
      <c r="K310" s="137">
        <v>10</v>
      </c>
      <c r="L310" s="12"/>
      <c r="M310" s="9">
        <v>8</v>
      </c>
      <c r="N310" s="10">
        <f>IF(J310&lt;&gt;"",IF(J310-1&lt;Max_Date-13,"",J310-1),"")</f>
        <v>44028</v>
      </c>
      <c r="O310" s="137">
        <v>10</v>
      </c>
      <c r="P310" s="12"/>
      <c r="Q310" s="9">
        <v>8</v>
      </c>
      <c r="R310" s="10">
        <f>IF(N310&lt;&gt;"",IF(N310-1&lt;Max_Date-13,"",N310-1),"")</f>
        <v>44027</v>
      </c>
      <c r="S310" s="137">
        <v>10</v>
      </c>
      <c r="T310" s="12"/>
      <c r="U310" s="9">
        <v>8</v>
      </c>
      <c r="V310" s="10">
        <f>IF(R310&lt;&gt;"",IF(R310-1&lt;Max_Date-13,"",R310-1),"")</f>
        <v>44026</v>
      </c>
      <c r="W310" s="137">
        <v>10</v>
      </c>
      <c r="X310" s="12"/>
      <c r="Y310" s="9">
        <v>5</v>
      </c>
      <c r="Z310" s="10">
        <f>IF(V310&lt;&gt;"",IF(V310-1&lt;Max_Date-13,"",V310-1),"")</f>
        <v>44025</v>
      </c>
      <c r="AA310" s="137">
        <v>10</v>
      </c>
      <c r="AB310" s="12"/>
      <c r="AC310" s="138">
        <v>3</v>
      </c>
      <c r="AD310" s="10">
        <f>IF(Z310&lt;&gt;"",IF(Z310-1&lt;Max_Date-13,"",Z310-1),"")</f>
        <v>44024</v>
      </c>
      <c r="AE310" s="137">
        <v>10</v>
      </c>
      <c r="AF310" s="12"/>
      <c r="AG310" s="138">
        <v>1</v>
      </c>
      <c r="AH310" s="10">
        <f>IF(AD310&lt;&gt;"",IF(AD310-1&lt;Max_Date-13,"",AD310-1),"")</f>
        <v>44023</v>
      </c>
      <c r="AI310" s="137">
        <v>10</v>
      </c>
      <c r="AJ310" s="139"/>
      <c r="AK310" s="9">
        <v>1</v>
      </c>
      <c r="AL310" s="10">
        <f>IF(AH310&lt;&gt;"",IF(AH310-1&lt;Max_Date-13,"",AH310-1),"")</f>
        <v>44022</v>
      </c>
      <c r="AM310" s="137">
        <v>10</v>
      </c>
      <c r="AN310" s="139"/>
      <c r="AO310" s="9">
        <v>1</v>
      </c>
      <c r="AP310" s="10">
        <f>IF(AL310&lt;&gt;"",IF(AL310-1&lt;Max_Date-13,"",AL310-1),"")</f>
        <v>44021</v>
      </c>
      <c r="AQ310" s="137">
        <v>10</v>
      </c>
      <c r="AR310" s="139"/>
      <c r="AS310" s="9">
        <v>1</v>
      </c>
      <c r="AT310" s="10">
        <f>IF(AP310&lt;&gt;"",IF(AP310-1&lt;Max_Date-13,"",AP310-1),"")</f>
        <v>44020</v>
      </c>
      <c r="AU310" s="137">
        <v>10</v>
      </c>
      <c r="AV310" s="139"/>
      <c r="AW310" s="9">
        <v>1</v>
      </c>
      <c r="AX310" s="10">
        <f>IF(AT310&lt;&gt;"",IF(AT310-1&lt;Max_Date-13,"",AT310-1),"")</f>
        <v>44019</v>
      </c>
      <c r="AY310" s="137">
        <v>10</v>
      </c>
      <c r="AZ310" s="139"/>
      <c r="BA310" s="9">
        <v>1</v>
      </c>
      <c r="BB310" s="10">
        <f>IF(AX310&lt;&gt;"",IF(AX310-1&lt;Max_Date-13,"",AX310-1),"")</f>
        <v>44018</v>
      </c>
      <c r="BC310" s="137">
        <v>10</v>
      </c>
      <c r="BD310" s="139"/>
      <c r="BE310" s="9">
        <v>1</v>
      </c>
      <c r="BF310" s="10">
        <f>IF(BB310&lt;&gt;"",IF(BB310-1&lt;Max_Date-13,"",BB310-1),"")</f>
        <v>44017</v>
      </c>
      <c r="BG310" s="7">
        <v>10</v>
      </c>
      <c r="BH310" s="12"/>
    </row>
    <row r="311" spans="1:60" customFormat="1" x14ac:dyDescent="0.25">
      <c r="A311" s="30"/>
      <c r="B311" s="62"/>
      <c r="C311" s="128">
        <f t="shared" si="47"/>
        <v>1</v>
      </c>
      <c r="D311" s="129">
        <f t="shared" si="46"/>
        <v>1</v>
      </c>
      <c r="E311" s="33">
        <f t="shared" si="48"/>
        <v>40</v>
      </c>
      <c r="F311" s="33">
        <v>5</v>
      </c>
      <c r="G311" s="147"/>
      <c r="H311" s="22"/>
      <c r="I311" s="3">
        <v>6</v>
      </c>
      <c r="J311" s="42">
        <v>44029</v>
      </c>
      <c r="K311" s="130">
        <v>5</v>
      </c>
      <c r="L311" s="22"/>
      <c r="M311" s="3">
        <v>8</v>
      </c>
      <c r="N311" s="42">
        <f>IF(J311&lt;&gt;"",IF(J311-1&lt;Max_Date-13,"",J311-1),"")</f>
        <v>44028</v>
      </c>
      <c r="O311" s="130">
        <v>5</v>
      </c>
      <c r="P311" s="22"/>
      <c r="Q311" s="3">
        <v>8</v>
      </c>
      <c r="R311" s="42">
        <f>IF(N311&lt;&gt;"",IF(N311-1&lt;Max_Date-13,"",N311-1),"")</f>
        <v>44027</v>
      </c>
      <c r="S311" s="130">
        <v>5</v>
      </c>
      <c r="T311" s="22"/>
      <c r="U311" s="3">
        <v>8</v>
      </c>
      <c r="V311" s="42">
        <f>IF(R311&lt;&gt;"",IF(R311-1&lt;Max_Date-13,"",R311-1),"")</f>
        <v>44026</v>
      </c>
      <c r="W311" s="130">
        <v>5</v>
      </c>
      <c r="X311" s="22"/>
      <c r="Y311" s="3">
        <v>5</v>
      </c>
      <c r="Z311" s="42">
        <f>IF(V311&lt;&gt;"",IF(V311-1&lt;Max_Date-13,"",V311-1),"")</f>
        <v>44025</v>
      </c>
      <c r="AA311" s="130">
        <v>5</v>
      </c>
      <c r="AB311" s="22"/>
      <c r="AC311" s="131">
        <v>3</v>
      </c>
      <c r="AD311" s="42">
        <f>IF(Z311&lt;&gt;"",IF(Z311-1&lt;Max_Date-13,"",Z311-1),"")</f>
        <v>44024</v>
      </c>
      <c r="AE311" s="130">
        <v>5</v>
      </c>
      <c r="AF311" s="22"/>
      <c r="AG311" s="131">
        <v>1</v>
      </c>
      <c r="AH311" s="42">
        <f>IF(AD311&lt;&gt;"",IF(AD311-1&lt;Max_Date-13,"",AD311-1),"")</f>
        <v>44023</v>
      </c>
      <c r="AI311" s="130">
        <v>5</v>
      </c>
      <c r="AJ311" s="132"/>
      <c r="AK311" s="3">
        <v>1</v>
      </c>
      <c r="AL311" s="42">
        <f>IF(AH311&lt;&gt;"",IF(AH311-1&lt;Max_Date-13,"",AH311-1),"")</f>
        <v>44022</v>
      </c>
      <c r="AM311" s="130">
        <v>5</v>
      </c>
      <c r="AN311" s="132"/>
      <c r="AO311" s="3"/>
      <c r="AP311" s="42"/>
      <c r="AQ311" s="130"/>
      <c r="AR311" s="132"/>
      <c r="AS311" s="3"/>
      <c r="AT311" s="42"/>
      <c r="AU311" s="130"/>
      <c r="AV311" s="132"/>
      <c r="AW311" s="3"/>
      <c r="AX311" s="42"/>
      <c r="AY311" s="130"/>
      <c r="AZ311" s="132"/>
      <c r="BA311" s="3"/>
      <c r="BB311" s="42"/>
      <c r="BC311" s="130"/>
      <c r="BD311" s="132"/>
      <c r="BE311" s="3"/>
      <c r="BF311" s="42"/>
      <c r="BG311" s="33"/>
      <c r="BH311" s="22"/>
    </row>
    <row r="312" spans="1:60" x14ac:dyDescent="0.25">
      <c r="A312" s="37"/>
      <c r="B312" s="61"/>
      <c r="C312" s="144">
        <f t="shared" si="47"/>
        <v>1</v>
      </c>
      <c r="D312" s="145">
        <f t="shared" si="46"/>
        <v>1</v>
      </c>
      <c r="E312" s="20">
        <f t="shared" si="48"/>
        <v>65</v>
      </c>
      <c r="F312" s="20">
        <v>5</v>
      </c>
      <c r="G312" s="95"/>
      <c r="H312" s="22"/>
      <c r="I312" s="3">
        <v>6</v>
      </c>
      <c r="J312" s="23">
        <v>44028</v>
      </c>
      <c r="K312" s="140">
        <v>5</v>
      </c>
      <c r="L312" s="22"/>
      <c r="M312" s="3">
        <v>8</v>
      </c>
      <c r="N312" s="23">
        <f>IF(J312&lt;&gt;"",IF(J312-1&lt;Max_Date-13,"",J312-1),"")</f>
        <v>44027</v>
      </c>
      <c r="O312" s="140">
        <v>5</v>
      </c>
      <c r="P312" s="22"/>
      <c r="Q312" s="3">
        <v>8</v>
      </c>
      <c r="R312" s="23">
        <f>IF(N312&lt;&gt;"",IF(N312-1&lt;Max_Date-13,"",N312-1),"")</f>
        <v>44026</v>
      </c>
      <c r="S312" s="140">
        <v>5</v>
      </c>
      <c r="T312" s="22"/>
      <c r="U312" s="3">
        <v>8</v>
      </c>
      <c r="V312" s="23">
        <f>IF(R312&lt;&gt;"",IF(R312-1&lt;Max_Date-13,"",R312-1),"")</f>
        <v>44025</v>
      </c>
      <c r="W312" s="140">
        <v>5</v>
      </c>
      <c r="X312" s="22"/>
      <c r="Y312" s="3">
        <v>5</v>
      </c>
      <c r="Z312" s="23">
        <f>IF(V312&lt;&gt;"",IF(V312-1&lt;Max_Date-13,"",V312-1),"")</f>
        <v>44024</v>
      </c>
      <c r="AA312" s="140">
        <v>5</v>
      </c>
      <c r="AB312" s="22"/>
      <c r="AC312" s="3">
        <v>3</v>
      </c>
      <c r="AD312" s="23">
        <f>IF(Z312&lt;&gt;"",IF(Z312-1&lt;Max_Date-13,"",Z312-1),"")</f>
        <v>44023</v>
      </c>
      <c r="AE312" s="140">
        <v>5</v>
      </c>
      <c r="AF312" s="22"/>
      <c r="AG312" s="131">
        <v>1</v>
      </c>
      <c r="AH312" s="23">
        <f>IF(AD312&lt;&gt;"",IF(AD312-1&lt;Max_Date-13,"",AD312-1),"")</f>
        <v>44022</v>
      </c>
      <c r="AI312" s="140">
        <v>5</v>
      </c>
      <c r="AJ312" s="132"/>
      <c r="AK312" s="3">
        <v>1</v>
      </c>
      <c r="AL312" s="23">
        <f>IF(AH312&lt;&gt;"",IF(AH312-1&lt;Max_Date-13,"",AH312-1),"")</f>
        <v>44021</v>
      </c>
      <c r="AM312" s="140">
        <v>5</v>
      </c>
      <c r="AN312" s="132"/>
      <c r="AO312" s="3">
        <v>1</v>
      </c>
      <c r="AP312" s="23">
        <f>IF(AL312&lt;&gt;"",IF(AL312-1&lt;Max_Date-13,"",AL312-1),"")</f>
        <v>44020</v>
      </c>
      <c r="AQ312" s="140">
        <v>5</v>
      </c>
      <c r="AR312" s="132"/>
      <c r="AS312" s="3">
        <v>1</v>
      </c>
      <c r="AT312" s="23">
        <f>IF(AP312&lt;&gt;"",IF(AP312-1&lt;Max_Date-13,"",AP312-1),"")</f>
        <v>44019</v>
      </c>
      <c r="AU312" s="140">
        <v>5</v>
      </c>
      <c r="AV312" s="132"/>
      <c r="AW312" s="3">
        <v>1</v>
      </c>
      <c r="AX312" s="23">
        <f>IF(AT312&lt;&gt;"",IF(AT312-1&lt;Max_Date-13,"",AT312-1),"")</f>
        <v>44018</v>
      </c>
      <c r="AY312" s="140">
        <v>5</v>
      </c>
      <c r="AZ312" s="132"/>
      <c r="BA312" s="3">
        <v>1</v>
      </c>
      <c r="BB312" s="23">
        <f>IF(AX312&lt;&gt;"",IF(AX312-1&lt;Max_Date-13,"",AX312-1),"")</f>
        <v>44017</v>
      </c>
      <c r="BC312" s="140">
        <v>5</v>
      </c>
      <c r="BD312" s="132"/>
      <c r="BE312" s="3">
        <v>1</v>
      </c>
      <c r="BF312" s="23">
        <f>IF(BB312&lt;&gt;"",IF(BB312-1&lt;Max_Date-14,"",BB312-1),"")</f>
        <v>44016</v>
      </c>
      <c r="BG312" s="20">
        <v>5</v>
      </c>
      <c r="BH312" s="22"/>
    </row>
    <row r="313" spans="1:60" x14ac:dyDescent="0.25">
      <c r="A313" s="37">
        <v>44030</v>
      </c>
      <c r="B313" s="61">
        <v>0.45833333333333331</v>
      </c>
      <c r="C313" s="144">
        <f t="shared" si="47"/>
        <v>3</v>
      </c>
      <c r="D313" s="145">
        <f t="shared" si="46"/>
        <v>3</v>
      </c>
      <c r="E313" s="20">
        <f t="shared" si="48"/>
        <v>195</v>
      </c>
      <c r="F313" s="20">
        <v>5</v>
      </c>
      <c r="G313" s="95"/>
      <c r="H313" s="22"/>
      <c r="I313" s="3">
        <v>6</v>
      </c>
      <c r="J313" s="23">
        <v>44029</v>
      </c>
      <c r="K313" s="140">
        <v>15</v>
      </c>
      <c r="L313" s="22"/>
      <c r="M313" s="3">
        <v>8</v>
      </c>
      <c r="N313" s="23">
        <f>IF(J313&lt;&gt;"",IF(J313-1&lt;Max_Date-13,"",J313-1),"")</f>
        <v>44028</v>
      </c>
      <c r="O313" s="140">
        <v>15</v>
      </c>
      <c r="P313" s="22"/>
      <c r="Q313" s="3">
        <v>8</v>
      </c>
      <c r="R313" s="23">
        <f>IF(N313&lt;&gt;"",IF(N313-1&lt;Max_Date-13,"",N313-1),"")</f>
        <v>44027</v>
      </c>
      <c r="S313" s="140">
        <v>15</v>
      </c>
      <c r="T313" s="22"/>
      <c r="U313" s="3">
        <v>8</v>
      </c>
      <c r="V313" s="23">
        <f>IF(R313&lt;&gt;"",IF(R313-1&lt;Max_Date-13,"",R313-1),"")</f>
        <v>44026</v>
      </c>
      <c r="W313" s="140">
        <v>15</v>
      </c>
      <c r="X313" s="22"/>
      <c r="Y313" s="3">
        <v>5</v>
      </c>
      <c r="Z313" s="23">
        <f>IF(V313&lt;&gt;"",IF(V313-1&lt;Max_Date-13,"",V313-1),"")</f>
        <v>44025</v>
      </c>
      <c r="AA313" s="140">
        <v>15</v>
      </c>
      <c r="AB313" s="22"/>
      <c r="AC313" s="131">
        <v>3</v>
      </c>
      <c r="AD313" s="23">
        <f>IF(Z313&lt;&gt;"",IF(Z313-1&lt;Max_Date-13,"",Z313-1),"")</f>
        <v>44024</v>
      </c>
      <c r="AE313" s="140">
        <v>15</v>
      </c>
      <c r="AF313" s="22"/>
      <c r="AG313" s="131">
        <v>1</v>
      </c>
      <c r="AH313" s="23">
        <f>IF(AD313&lt;&gt;"",IF(AD313-1&lt;Max_Date-13,"",AD313-1),"")</f>
        <v>44023</v>
      </c>
      <c r="AI313" s="140">
        <v>15</v>
      </c>
      <c r="AJ313" s="132"/>
      <c r="AK313" s="3">
        <v>1</v>
      </c>
      <c r="AL313" s="23">
        <f>IF(AH313&lt;&gt;"",IF(AH313-1&lt;Max_Date-13,"",AH313-1),"")</f>
        <v>44022</v>
      </c>
      <c r="AM313" s="140">
        <v>15</v>
      </c>
      <c r="AN313" s="132"/>
      <c r="AO313" s="3">
        <v>1</v>
      </c>
      <c r="AP313" s="23">
        <f>IF(AL313&lt;&gt;"",IF(AL313-1&lt;Max_Date-13,"",AL313-1),"")</f>
        <v>44021</v>
      </c>
      <c r="AQ313" s="140">
        <v>15</v>
      </c>
      <c r="AR313" s="132"/>
      <c r="AS313" s="3">
        <v>1</v>
      </c>
      <c r="AT313" s="23">
        <f>IF(AP313&lt;&gt;"",IF(AP313-1&lt;Max_Date-13,"",AP313-1),"")</f>
        <v>44020</v>
      </c>
      <c r="AU313" s="140">
        <v>15</v>
      </c>
      <c r="AV313" s="132"/>
      <c r="AW313" s="3">
        <v>1</v>
      </c>
      <c r="AX313" s="23">
        <f>IF(AT313&lt;&gt;"",IF(AT313-1&lt;Max_Date-13,"",AT313-1),"")</f>
        <v>44019</v>
      </c>
      <c r="AY313" s="140">
        <v>15</v>
      </c>
      <c r="AZ313" s="132"/>
      <c r="BA313" s="3">
        <v>1</v>
      </c>
      <c r="BB313" s="23">
        <f>IF(AX313&lt;&gt;"",IF(AX313-1&lt;Max_Date-13,"",AX313-1),"")</f>
        <v>44018</v>
      </c>
      <c r="BC313" s="140">
        <v>15</v>
      </c>
      <c r="BD313" s="132"/>
      <c r="BE313" s="3">
        <v>1</v>
      </c>
      <c r="BF313" s="23">
        <f>IF(BB313&lt;&gt;"",IF(BB313-1&lt;Max_Date-13,"",BB313-1),"")</f>
        <v>44017</v>
      </c>
      <c r="BG313" s="20">
        <v>15</v>
      </c>
      <c r="BH313" s="22"/>
    </row>
    <row r="314" spans="1:60" x14ac:dyDescent="0.25">
      <c r="A314" s="37"/>
      <c r="B314" s="61"/>
      <c r="C314" s="144">
        <f t="shared" si="47"/>
        <v>1</v>
      </c>
      <c r="D314" s="145">
        <f t="shared" si="46"/>
        <v>1</v>
      </c>
      <c r="E314" s="20">
        <f t="shared" si="48"/>
        <v>10</v>
      </c>
      <c r="F314" s="20">
        <v>5</v>
      </c>
      <c r="G314" s="95"/>
      <c r="H314" s="22"/>
      <c r="I314" s="3">
        <v>6</v>
      </c>
      <c r="J314" s="23">
        <v>44029</v>
      </c>
      <c r="K314" s="140">
        <v>5</v>
      </c>
      <c r="L314" s="22"/>
      <c r="M314" s="3">
        <v>8</v>
      </c>
      <c r="N314" s="23">
        <f>IF(J314&lt;&gt;"",IF(J314-1&lt;Max_Date-13,"",J314-1),"")</f>
        <v>44028</v>
      </c>
      <c r="O314" s="140">
        <v>5</v>
      </c>
      <c r="P314" s="22"/>
      <c r="Q314" s="3"/>
      <c r="R314" s="23"/>
      <c r="S314" s="140"/>
      <c r="T314" s="22"/>
      <c r="U314" s="3"/>
      <c r="V314" s="23"/>
      <c r="W314" s="140"/>
      <c r="X314" s="22"/>
      <c r="Y314" s="3"/>
      <c r="Z314" s="23"/>
      <c r="AA314" s="140"/>
      <c r="AB314" s="22"/>
      <c r="AC314" s="131"/>
      <c r="AD314" s="23"/>
      <c r="AE314" s="140"/>
      <c r="AF314" s="22"/>
      <c r="AG314" s="131"/>
      <c r="AH314" s="23"/>
      <c r="AI314" s="140"/>
      <c r="AJ314" s="132"/>
      <c r="AK314" s="3"/>
      <c r="AL314" s="23"/>
      <c r="AM314" s="140"/>
      <c r="AN314" s="132"/>
      <c r="AO314" s="3"/>
      <c r="AP314" s="23"/>
      <c r="AQ314" s="140"/>
      <c r="AR314" s="132"/>
      <c r="AS314" s="3"/>
      <c r="AT314" s="23"/>
      <c r="AU314" s="140"/>
      <c r="AV314" s="132"/>
      <c r="AW314" s="3"/>
      <c r="AX314" s="23"/>
      <c r="AY314" s="140"/>
      <c r="AZ314" s="132"/>
      <c r="BA314" s="3"/>
      <c r="BB314" s="23"/>
      <c r="BC314" s="140"/>
      <c r="BD314" s="132"/>
      <c r="BE314" s="3"/>
      <c r="BF314" s="23"/>
      <c r="BG314" s="20"/>
      <c r="BH314" s="22"/>
    </row>
    <row r="315" spans="1:60" x14ac:dyDescent="0.25">
      <c r="A315" s="37"/>
      <c r="B315" s="61"/>
      <c r="C315" s="144">
        <f t="shared" si="47"/>
        <v>1</v>
      </c>
      <c r="D315" s="145">
        <f t="shared" si="46"/>
        <v>1</v>
      </c>
      <c r="E315" s="20">
        <f t="shared" si="48"/>
        <v>5</v>
      </c>
      <c r="F315" s="20">
        <v>5</v>
      </c>
      <c r="G315" s="95"/>
      <c r="H315" s="22"/>
      <c r="I315" s="3">
        <v>6</v>
      </c>
      <c r="J315" s="23">
        <v>44029</v>
      </c>
      <c r="K315" s="140">
        <v>5</v>
      </c>
      <c r="L315" s="22"/>
      <c r="M315" s="3"/>
      <c r="N315" s="23"/>
      <c r="O315" s="140"/>
      <c r="P315" s="22"/>
      <c r="Q315" s="3"/>
      <c r="R315" s="23"/>
      <c r="S315" s="140"/>
      <c r="T315" s="22"/>
      <c r="U315" s="3"/>
      <c r="V315" s="23"/>
      <c r="W315" s="140"/>
      <c r="X315" s="22"/>
      <c r="Y315" s="3"/>
      <c r="Z315" s="23"/>
      <c r="AA315" s="140"/>
      <c r="AB315" s="22"/>
      <c r="AC315" s="3"/>
      <c r="AD315" s="23"/>
      <c r="AE315" s="140"/>
      <c r="AF315" s="22"/>
      <c r="AG315" s="131"/>
      <c r="AH315" s="23"/>
      <c r="AI315" s="140"/>
      <c r="AJ315" s="132"/>
      <c r="AK315" s="3"/>
      <c r="AL315" s="23"/>
      <c r="AM315" s="140"/>
      <c r="AN315" s="132"/>
      <c r="AO315" s="3"/>
      <c r="AP315" s="23"/>
      <c r="AQ315" s="140"/>
      <c r="AR315" s="132"/>
      <c r="AS315" s="3"/>
      <c r="AT315" s="23"/>
      <c r="AU315" s="140"/>
      <c r="AV315" s="132"/>
      <c r="AW315" s="3"/>
      <c r="AX315" s="23"/>
      <c r="AY315" s="140"/>
      <c r="AZ315" s="132"/>
      <c r="BA315" s="3"/>
      <c r="BB315" s="23"/>
      <c r="BC315" s="140"/>
      <c r="BD315" s="132"/>
      <c r="BE315" s="3"/>
      <c r="BF315" s="23"/>
      <c r="BG315" s="20"/>
      <c r="BH315" s="22"/>
    </row>
    <row r="316" spans="1:60" x14ac:dyDescent="0.25">
      <c r="A316" s="37"/>
      <c r="B316" s="61"/>
      <c r="C316" s="144">
        <f t="shared" si="47"/>
        <v>1</v>
      </c>
      <c r="D316" s="145">
        <f t="shared" si="46"/>
        <v>1</v>
      </c>
      <c r="E316" s="20">
        <f t="shared" si="48"/>
        <v>45</v>
      </c>
      <c r="F316" s="20">
        <v>5</v>
      </c>
      <c r="G316" s="95"/>
      <c r="H316" s="22"/>
      <c r="I316" s="3">
        <v>6</v>
      </c>
      <c r="J316" s="23">
        <v>44029</v>
      </c>
      <c r="K316" s="140">
        <v>5</v>
      </c>
      <c r="L316" s="22"/>
      <c r="M316" s="3">
        <v>8</v>
      </c>
      <c r="N316" s="23">
        <f t="shared" ref="N316:N322" si="49">IF(J316&lt;&gt;"",IF(J316-1&lt;Max_Date-13,"",J316-1),"")</f>
        <v>44028</v>
      </c>
      <c r="O316" s="140">
        <v>5</v>
      </c>
      <c r="P316" s="22"/>
      <c r="Q316" s="3">
        <v>8</v>
      </c>
      <c r="R316" s="23">
        <f t="shared" ref="R316:R322" si="50">IF(N316&lt;&gt;"",IF(N316-1&lt;Max_Date-13,"",N316-1),"")</f>
        <v>44027</v>
      </c>
      <c r="S316" s="140">
        <v>5</v>
      </c>
      <c r="T316" s="22"/>
      <c r="U316" s="3">
        <v>8</v>
      </c>
      <c r="V316" s="23">
        <f t="shared" ref="V316:V321" si="51">IF(R316&lt;&gt;"",IF(R316-1&lt;Max_Date-13,"",R316-1),"")</f>
        <v>44026</v>
      </c>
      <c r="W316" s="140">
        <v>5</v>
      </c>
      <c r="X316" s="22"/>
      <c r="Y316" s="3">
        <v>5</v>
      </c>
      <c r="Z316" s="23">
        <f t="shared" ref="Z316:Z321" si="52">IF(V316&lt;&gt;"",IF(V316-1&lt;Max_Date-13,"",V316-1),"")</f>
        <v>44025</v>
      </c>
      <c r="AA316" s="140">
        <v>5</v>
      </c>
      <c r="AB316" s="22"/>
      <c r="AC316" s="131">
        <v>3</v>
      </c>
      <c r="AD316" s="23">
        <f t="shared" ref="AD316:AD321" si="53">IF(Z316&lt;&gt;"",IF(Z316-1&lt;Max_Date-13,"",Z316-1),"")</f>
        <v>44024</v>
      </c>
      <c r="AE316" s="143">
        <v>0</v>
      </c>
      <c r="AF316" s="22"/>
      <c r="AG316" s="131">
        <v>3</v>
      </c>
      <c r="AH316" s="23">
        <f t="shared" ref="AH316:AH321" si="54">IF(AD316&lt;&gt;"",IF(AD316-1&lt;Max_Date-13,"",AD316-1),"")</f>
        <v>44023</v>
      </c>
      <c r="AI316" s="140">
        <v>5</v>
      </c>
      <c r="AJ316" s="132"/>
      <c r="AK316" s="3">
        <v>1</v>
      </c>
      <c r="AL316" s="23">
        <f t="shared" ref="AL316:AL321" si="55">IF(AH316&lt;&gt;"",IF(AH316-1&lt;Max_Date-13,"",AH316-1),"")</f>
        <v>44022</v>
      </c>
      <c r="AM316" s="140">
        <v>5</v>
      </c>
      <c r="AN316" s="132"/>
      <c r="AO316" s="3">
        <v>1</v>
      </c>
      <c r="AP316" s="23">
        <f t="shared" ref="AP316:AP321" si="56">IF(AL316&lt;&gt;"",IF(AL316-1&lt;Max_Date-13,"",AL316-1),"")</f>
        <v>44021</v>
      </c>
      <c r="AQ316" s="140">
        <v>5</v>
      </c>
      <c r="AR316" s="132"/>
      <c r="AS316" s="3">
        <v>1</v>
      </c>
      <c r="AT316" s="23">
        <f t="shared" ref="AT316:AT321" si="57">IF(AP316&lt;&gt;"",IF(AP316-1&lt;Max_Date-13,"",AP316-1),"")</f>
        <v>44020</v>
      </c>
      <c r="AU316" s="143">
        <v>0</v>
      </c>
      <c r="AV316" s="132"/>
      <c r="AW316" s="3">
        <v>1</v>
      </c>
      <c r="AX316" s="23">
        <f>IF(AT316&lt;&gt;"",IF(AT316-1&lt;Max_Date-13,"",AT316-1),"")</f>
        <v>44019</v>
      </c>
      <c r="AY316" s="143">
        <v>0</v>
      </c>
      <c r="AZ316" s="132"/>
      <c r="BA316" s="3">
        <v>1</v>
      </c>
      <c r="BB316" s="23">
        <f>IF(AX316&lt;&gt;"",IF(AX316-1&lt;Max_Date-13,"",AX316-1),"")</f>
        <v>44018</v>
      </c>
      <c r="BC316" s="143">
        <v>0</v>
      </c>
      <c r="BD316" s="132"/>
      <c r="BE316" s="3">
        <v>1</v>
      </c>
      <c r="BF316" s="23">
        <f>IF(BB316&lt;&gt;"",IF(BB316-1&lt;Max_Date-13,"",BB316-1),"")</f>
        <v>44017</v>
      </c>
      <c r="BG316" s="20">
        <v>5</v>
      </c>
      <c r="BH316" s="22"/>
    </row>
    <row r="317" spans="1:60" x14ac:dyDescent="0.25">
      <c r="A317" s="37">
        <v>44030</v>
      </c>
      <c r="B317" s="61">
        <v>0.5</v>
      </c>
      <c r="C317" s="144">
        <f t="shared" si="47"/>
        <v>1</v>
      </c>
      <c r="D317" s="145">
        <f t="shared" si="46"/>
        <v>1</v>
      </c>
      <c r="E317" s="20">
        <f t="shared" si="48"/>
        <v>65</v>
      </c>
      <c r="F317" s="20">
        <v>5</v>
      </c>
      <c r="G317" s="95"/>
      <c r="H317" s="22"/>
      <c r="I317" s="3">
        <v>6</v>
      </c>
      <c r="J317" s="23">
        <v>44029</v>
      </c>
      <c r="K317" s="140">
        <v>5</v>
      </c>
      <c r="L317" s="22"/>
      <c r="M317" s="3">
        <v>8</v>
      </c>
      <c r="N317" s="23">
        <f t="shared" si="49"/>
        <v>44028</v>
      </c>
      <c r="O317" s="140">
        <v>5</v>
      </c>
      <c r="P317" s="22"/>
      <c r="Q317" s="3">
        <v>8</v>
      </c>
      <c r="R317" s="23">
        <f t="shared" si="50"/>
        <v>44027</v>
      </c>
      <c r="S317" s="140">
        <v>5</v>
      </c>
      <c r="T317" s="22"/>
      <c r="U317" s="3">
        <v>8</v>
      </c>
      <c r="V317" s="23">
        <f t="shared" si="51"/>
        <v>44026</v>
      </c>
      <c r="W317" s="140">
        <v>5</v>
      </c>
      <c r="X317" s="22"/>
      <c r="Y317" s="3">
        <v>5</v>
      </c>
      <c r="Z317" s="23">
        <f t="shared" si="52"/>
        <v>44025</v>
      </c>
      <c r="AA317" s="140">
        <v>5</v>
      </c>
      <c r="AB317" s="22"/>
      <c r="AC317" s="131">
        <v>3</v>
      </c>
      <c r="AD317" s="23">
        <f t="shared" si="53"/>
        <v>44024</v>
      </c>
      <c r="AE317" s="140">
        <v>5</v>
      </c>
      <c r="AF317" s="22"/>
      <c r="AG317" s="131">
        <v>1</v>
      </c>
      <c r="AH317" s="23">
        <f t="shared" si="54"/>
        <v>44023</v>
      </c>
      <c r="AI317" s="140">
        <v>5</v>
      </c>
      <c r="AJ317" s="132"/>
      <c r="AK317" s="3">
        <v>1</v>
      </c>
      <c r="AL317" s="23">
        <f t="shared" si="55"/>
        <v>44022</v>
      </c>
      <c r="AM317" s="140">
        <v>5</v>
      </c>
      <c r="AN317" s="132"/>
      <c r="AO317" s="3">
        <v>1</v>
      </c>
      <c r="AP317" s="23">
        <f t="shared" si="56"/>
        <v>44021</v>
      </c>
      <c r="AQ317" s="140">
        <v>5</v>
      </c>
      <c r="AR317" s="132"/>
      <c r="AS317" s="3">
        <v>1</v>
      </c>
      <c r="AT317" s="23">
        <f t="shared" si="57"/>
        <v>44020</v>
      </c>
      <c r="AU317" s="140">
        <v>5</v>
      </c>
      <c r="AV317" s="132"/>
      <c r="AW317" s="3">
        <v>1</v>
      </c>
      <c r="AX317" s="23">
        <f>IF(AT317&lt;&gt;"",IF(AT317-1&lt;Max_Date-13,"",AT317-1),"")</f>
        <v>44019</v>
      </c>
      <c r="AY317" s="140">
        <v>5</v>
      </c>
      <c r="AZ317" s="132"/>
      <c r="BA317" s="3">
        <v>1</v>
      </c>
      <c r="BB317" s="23">
        <f>IF(AX317&lt;&gt;"",IF(AX317-1&lt;Max_Date-13,"",AX317-1),"")</f>
        <v>44018</v>
      </c>
      <c r="BC317" s="140">
        <v>5</v>
      </c>
      <c r="BD317" s="132"/>
      <c r="BE317" s="3">
        <v>1</v>
      </c>
      <c r="BF317" s="23">
        <f>IF(BB317&lt;&gt;"",IF(BB317-1&lt;Max_Date-13,"",BB317-1),"")</f>
        <v>44017</v>
      </c>
      <c r="BG317" s="20">
        <v>5</v>
      </c>
      <c r="BH317" s="22"/>
    </row>
    <row r="318" spans="1:60" x14ac:dyDescent="0.25">
      <c r="A318" s="37"/>
      <c r="B318" s="61"/>
      <c r="C318" s="144">
        <f t="shared" si="47"/>
        <v>1</v>
      </c>
      <c r="D318" s="145">
        <f t="shared" si="46"/>
        <v>1</v>
      </c>
      <c r="E318" s="20">
        <f t="shared" si="48"/>
        <v>50</v>
      </c>
      <c r="F318" s="20">
        <v>5</v>
      </c>
      <c r="G318" s="95"/>
      <c r="H318" s="22"/>
      <c r="I318" s="3">
        <v>6</v>
      </c>
      <c r="J318" s="23">
        <v>44029</v>
      </c>
      <c r="K318" s="140">
        <v>5</v>
      </c>
      <c r="L318" s="22"/>
      <c r="M318" s="3">
        <v>8</v>
      </c>
      <c r="N318" s="23">
        <f t="shared" si="49"/>
        <v>44028</v>
      </c>
      <c r="O318" s="140">
        <v>5</v>
      </c>
      <c r="P318" s="22"/>
      <c r="Q318" s="3">
        <v>8</v>
      </c>
      <c r="R318" s="23">
        <f t="shared" si="50"/>
        <v>44027</v>
      </c>
      <c r="S318" s="140">
        <v>5</v>
      </c>
      <c r="T318" s="22"/>
      <c r="U318" s="3">
        <v>8</v>
      </c>
      <c r="V318" s="23">
        <f t="shared" si="51"/>
        <v>44026</v>
      </c>
      <c r="W318" s="140">
        <v>5</v>
      </c>
      <c r="X318" s="22"/>
      <c r="Y318" s="3">
        <v>5</v>
      </c>
      <c r="Z318" s="23">
        <f t="shared" si="52"/>
        <v>44025</v>
      </c>
      <c r="AA318" s="140">
        <v>5</v>
      </c>
      <c r="AB318" s="22"/>
      <c r="AC318" s="131">
        <v>3</v>
      </c>
      <c r="AD318" s="23">
        <f t="shared" si="53"/>
        <v>44024</v>
      </c>
      <c r="AE318" s="140">
        <v>5</v>
      </c>
      <c r="AF318" s="22"/>
      <c r="AG318" s="131">
        <v>1</v>
      </c>
      <c r="AH318" s="23">
        <f t="shared" si="54"/>
        <v>44023</v>
      </c>
      <c r="AI318" s="140">
        <v>5</v>
      </c>
      <c r="AJ318" s="132"/>
      <c r="AK318" s="3">
        <v>1</v>
      </c>
      <c r="AL318" s="23">
        <f t="shared" si="55"/>
        <v>44022</v>
      </c>
      <c r="AM318" s="140">
        <v>5</v>
      </c>
      <c r="AN318" s="132"/>
      <c r="AO318" s="3">
        <v>1</v>
      </c>
      <c r="AP318" s="23">
        <f t="shared" si="56"/>
        <v>44021</v>
      </c>
      <c r="AQ318" s="140">
        <v>5</v>
      </c>
      <c r="AR318" s="132"/>
      <c r="AS318" s="3">
        <v>1</v>
      </c>
      <c r="AT318" s="23">
        <f t="shared" si="57"/>
        <v>44020</v>
      </c>
      <c r="AU318" s="140">
        <v>5</v>
      </c>
      <c r="AV318" s="132"/>
      <c r="AW318" s="3"/>
      <c r="AX318" s="23"/>
      <c r="AY318" s="140"/>
      <c r="AZ318" s="132"/>
      <c r="BA318" s="3"/>
      <c r="BB318" s="23"/>
      <c r="BC318" s="140"/>
      <c r="BD318" s="132"/>
      <c r="BE318" s="3"/>
      <c r="BF318" s="23"/>
      <c r="BG318" s="20"/>
      <c r="BH318" s="22"/>
    </row>
    <row r="319" spans="1:60" x14ac:dyDescent="0.25">
      <c r="A319" s="37"/>
      <c r="B319" s="61"/>
      <c r="C319" s="144">
        <f t="shared" si="47"/>
        <v>1</v>
      </c>
      <c r="D319" s="145">
        <f t="shared" si="46"/>
        <v>1</v>
      </c>
      <c r="E319" s="20">
        <f t="shared" si="48"/>
        <v>25</v>
      </c>
      <c r="F319" s="20">
        <v>5</v>
      </c>
      <c r="G319" s="95"/>
      <c r="H319" s="22"/>
      <c r="I319" s="3">
        <v>6</v>
      </c>
      <c r="J319" s="23">
        <v>44029</v>
      </c>
      <c r="K319" s="140">
        <v>5</v>
      </c>
      <c r="L319" s="22"/>
      <c r="M319" s="3">
        <v>8</v>
      </c>
      <c r="N319" s="23">
        <f t="shared" si="49"/>
        <v>44028</v>
      </c>
      <c r="O319" s="140">
        <v>5</v>
      </c>
      <c r="P319" s="22"/>
      <c r="Q319" s="3">
        <v>8</v>
      </c>
      <c r="R319" s="23">
        <f t="shared" si="50"/>
        <v>44027</v>
      </c>
      <c r="S319" s="143">
        <v>0</v>
      </c>
      <c r="T319" s="22"/>
      <c r="U319" s="3">
        <v>8</v>
      </c>
      <c r="V319" s="23">
        <f t="shared" si="51"/>
        <v>44026</v>
      </c>
      <c r="W319" s="143">
        <v>0</v>
      </c>
      <c r="X319" s="22"/>
      <c r="Y319" s="3">
        <v>8</v>
      </c>
      <c r="Z319" s="23">
        <f t="shared" si="52"/>
        <v>44025</v>
      </c>
      <c r="AA319" s="140">
        <v>5</v>
      </c>
      <c r="AB319" s="22"/>
      <c r="AC319" s="3">
        <v>8</v>
      </c>
      <c r="AD319" s="23">
        <f t="shared" si="53"/>
        <v>44024</v>
      </c>
      <c r="AE319" s="143">
        <v>0</v>
      </c>
      <c r="AF319" s="22"/>
      <c r="AG319" s="131">
        <v>8</v>
      </c>
      <c r="AH319" s="23">
        <f t="shared" si="54"/>
        <v>44023</v>
      </c>
      <c r="AI319" s="140">
        <v>5</v>
      </c>
      <c r="AJ319" s="132"/>
      <c r="AK319" s="3">
        <v>5</v>
      </c>
      <c r="AL319" s="23">
        <f t="shared" si="55"/>
        <v>44022</v>
      </c>
      <c r="AM319" s="143">
        <v>0</v>
      </c>
      <c r="AN319" s="132"/>
      <c r="AO319" s="3">
        <v>5</v>
      </c>
      <c r="AP319" s="23">
        <f t="shared" si="56"/>
        <v>44021</v>
      </c>
      <c r="AQ319" s="143">
        <v>0</v>
      </c>
      <c r="AR319" s="132"/>
      <c r="AS319" s="3">
        <v>5</v>
      </c>
      <c r="AT319" s="23">
        <f t="shared" si="57"/>
        <v>44020</v>
      </c>
      <c r="AU319" s="143">
        <v>0</v>
      </c>
      <c r="AV319" s="132"/>
      <c r="AW319" s="3">
        <v>5</v>
      </c>
      <c r="AX319" s="23">
        <f>IF(AT319&lt;&gt;"",IF(AT319-1&lt;Max_Date-13,"",AT319-1),"")</f>
        <v>44019</v>
      </c>
      <c r="AY319" s="143">
        <v>0</v>
      </c>
      <c r="AZ319" s="132"/>
      <c r="BA319" s="3">
        <v>5</v>
      </c>
      <c r="BB319" s="23">
        <f>IF(AX319&lt;&gt;"",IF(AX319-1&lt;Max_Date-13,"",AX319-1),"")</f>
        <v>44018</v>
      </c>
      <c r="BC319" s="143">
        <v>0</v>
      </c>
      <c r="BD319" s="132"/>
      <c r="BE319" s="3">
        <v>5</v>
      </c>
      <c r="BF319" s="23">
        <f>IF(BB319&lt;&gt;"",IF(BB319-1&lt;Max_Date-14,"",BB319-1),"")</f>
        <v>44017</v>
      </c>
      <c r="BG319" s="20">
        <v>5</v>
      </c>
      <c r="BH319" s="22"/>
    </row>
    <row r="320" spans="1:60" x14ac:dyDescent="0.25">
      <c r="A320" s="37">
        <v>44030</v>
      </c>
      <c r="B320" s="61">
        <v>0.625</v>
      </c>
      <c r="C320" s="144">
        <f t="shared" si="47"/>
        <v>3</v>
      </c>
      <c r="D320" s="145">
        <f t="shared" si="46"/>
        <v>3</v>
      </c>
      <c r="E320" s="20">
        <f t="shared" si="48"/>
        <v>195</v>
      </c>
      <c r="F320" s="20">
        <v>5</v>
      </c>
      <c r="G320" s="95"/>
      <c r="H320" s="22"/>
      <c r="I320" s="3">
        <v>6</v>
      </c>
      <c r="J320" s="23">
        <v>44029</v>
      </c>
      <c r="K320" s="140">
        <v>15</v>
      </c>
      <c r="L320" s="22"/>
      <c r="M320" s="3">
        <v>8</v>
      </c>
      <c r="N320" s="23">
        <f t="shared" si="49"/>
        <v>44028</v>
      </c>
      <c r="O320" s="140">
        <v>15</v>
      </c>
      <c r="P320" s="22"/>
      <c r="Q320" s="3">
        <v>8</v>
      </c>
      <c r="R320" s="23">
        <f t="shared" si="50"/>
        <v>44027</v>
      </c>
      <c r="S320" s="140">
        <v>15</v>
      </c>
      <c r="T320" s="22"/>
      <c r="U320" s="3">
        <v>8</v>
      </c>
      <c r="V320" s="23">
        <f t="shared" si="51"/>
        <v>44026</v>
      </c>
      <c r="W320" s="140">
        <v>15</v>
      </c>
      <c r="X320" s="22"/>
      <c r="Y320" s="3">
        <v>5</v>
      </c>
      <c r="Z320" s="23">
        <f t="shared" si="52"/>
        <v>44025</v>
      </c>
      <c r="AA320" s="140">
        <v>15</v>
      </c>
      <c r="AB320" s="22"/>
      <c r="AC320" s="131">
        <v>3</v>
      </c>
      <c r="AD320" s="23">
        <f t="shared" si="53"/>
        <v>44024</v>
      </c>
      <c r="AE320" s="140">
        <v>15</v>
      </c>
      <c r="AF320" s="22"/>
      <c r="AG320" s="131">
        <v>1</v>
      </c>
      <c r="AH320" s="23">
        <f t="shared" si="54"/>
        <v>44023</v>
      </c>
      <c r="AI320" s="140">
        <v>15</v>
      </c>
      <c r="AJ320" s="132"/>
      <c r="AK320" s="3">
        <v>1</v>
      </c>
      <c r="AL320" s="23">
        <f t="shared" si="55"/>
        <v>44022</v>
      </c>
      <c r="AM320" s="140">
        <v>15</v>
      </c>
      <c r="AN320" s="132"/>
      <c r="AO320" s="3">
        <v>1</v>
      </c>
      <c r="AP320" s="23">
        <f t="shared" si="56"/>
        <v>44021</v>
      </c>
      <c r="AQ320" s="140">
        <v>15</v>
      </c>
      <c r="AR320" s="132"/>
      <c r="AS320" s="3">
        <v>1</v>
      </c>
      <c r="AT320" s="23">
        <f t="shared" si="57"/>
        <v>44020</v>
      </c>
      <c r="AU320" s="140">
        <v>15</v>
      </c>
      <c r="AV320" s="132"/>
      <c r="AW320" s="3">
        <v>1</v>
      </c>
      <c r="AX320" s="23">
        <f>IF(AT320&lt;&gt;"",IF(AT320-1&lt;Max_Date-13,"",AT320-1),"")</f>
        <v>44019</v>
      </c>
      <c r="AY320" s="140">
        <v>15</v>
      </c>
      <c r="AZ320" s="132"/>
      <c r="BA320" s="3">
        <v>1</v>
      </c>
      <c r="BB320" s="23">
        <f>IF(AX320&lt;&gt;"",IF(AX320-1&lt;Max_Date-13,"",AX320-1),"")</f>
        <v>44018</v>
      </c>
      <c r="BC320" s="140">
        <v>15</v>
      </c>
      <c r="BD320" s="132"/>
      <c r="BE320" s="3">
        <v>1</v>
      </c>
      <c r="BF320" s="23">
        <f>IF(BB320&lt;&gt;"",IF(BB320-1&lt;Max_Date-13,"",BB320-1),"")</f>
        <v>44017</v>
      </c>
      <c r="BG320" s="20">
        <v>15</v>
      </c>
      <c r="BH320" s="22"/>
    </row>
    <row r="321" spans="1:60" x14ac:dyDescent="0.25">
      <c r="A321" s="37">
        <v>44030</v>
      </c>
      <c r="B321" s="61">
        <v>0.75</v>
      </c>
      <c r="C321" s="144">
        <f t="shared" si="47"/>
        <v>3</v>
      </c>
      <c r="D321" s="145">
        <f t="shared" si="46"/>
        <v>3</v>
      </c>
      <c r="E321" s="20">
        <f t="shared" si="48"/>
        <v>195</v>
      </c>
      <c r="F321" s="20">
        <v>5</v>
      </c>
      <c r="G321" s="95"/>
      <c r="H321" s="22"/>
      <c r="I321" s="3">
        <v>6</v>
      </c>
      <c r="J321" s="23">
        <v>44029</v>
      </c>
      <c r="K321" s="140">
        <v>15</v>
      </c>
      <c r="L321" s="22"/>
      <c r="M321" s="3">
        <v>8</v>
      </c>
      <c r="N321" s="23">
        <f t="shared" si="49"/>
        <v>44028</v>
      </c>
      <c r="O321" s="140">
        <v>15</v>
      </c>
      <c r="P321" s="22"/>
      <c r="Q321" s="3">
        <v>8</v>
      </c>
      <c r="R321" s="23">
        <f t="shared" si="50"/>
        <v>44027</v>
      </c>
      <c r="S321" s="140">
        <v>15</v>
      </c>
      <c r="T321" s="22"/>
      <c r="U321" s="3">
        <v>8</v>
      </c>
      <c r="V321" s="23">
        <f t="shared" si="51"/>
        <v>44026</v>
      </c>
      <c r="W321" s="140">
        <v>15</v>
      </c>
      <c r="X321" s="22"/>
      <c r="Y321" s="3">
        <v>5</v>
      </c>
      <c r="Z321" s="23">
        <f t="shared" si="52"/>
        <v>44025</v>
      </c>
      <c r="AA321" s="140">
        <v>15</v>
      </c>
      <c r="AB321" s="22"/>
      <c r="AC321" s="131">
        <v>3</v>
      </c>
      <c r="AD321" s="23">
        <f t="shared" si="53"/>
        <v>44024</v>
      </c>
      <c r="AE321" s="140">
        <v>15</v>
      </c>
      <c r="AF321" s="22"/>
      <c r="AG321" s="131">
        <v>1</v>
      </c>
      <c r="AH321" s="23">
        <f t="shared" si="54"/>
        <v>44023</v>
      </c>
      <c r="AI321" s="140">
        <v>15</v>
      </c>
      <c r="AJ321" s="132"/>
      <c r="AK321" s="3">
        <v>1</v>
      </c>
      <c r="AL321" s="23">
        <f t="shared" si="55"/>
        <v>44022</v>
      </c>
      <c r="AM321" s="140">
        <v>15</v>
      </c>
      <c r="AN321" s="132"/>
      <c r="AO321" s="3">
        <v>1</v>
      </c>
      <c r="AP321" s="23">
        <f t="shared" si="56"/>
        <v>44021</v>
      </c>
      <c r="AQ321" s="140">
        <v>15</v>
      </c>
      <c r="AR321" s="132"/>
      <c r="AS321" s="3">
        <v>1</v>
      </c>
      <c r="AT321" s="23">
        <f t="shared" si="57"/>
        <v>44020</v>
      </c>
      <c r="AU321" s="140">
        <v>15</v>
      </c>
      <c r="AV321" s="132"/>
      <c r="AW321" s="3">
        <v>1</v>
      </c>
      <c r="AX321" s="23">
        <f>IF(AT321&lt;&gt;"",IF(AT321-1&lt;Max_Date-13,"",AT321-1),"")</f>
        <v>44019</v>
      </c>
      <c r="AY321" s="140">
        <v>15</v>
      </c>
      <c r="AZ321" s="132"/>
      <c r="BA321" s="3">
        <v>1</v>
      </c>
      <c r="BB321" s="23">
        <f>IF(AX321&lt;&gt;"",IF(AX321-1&lt;Max_Date-13,"",AX321-1),"")</f>
        <v>44018</v>
      </c>
      <c r="BC321" s="140">
        <v>15</v>
      </c>
      <c r="BD321" s="132"/>
      <c r="BE321" s="3">
        <v>1</v>
      </c>
      <c r="BF321" s="23">
        <f>IF(BB321&lt;&gt;"",IF(BB321-1&lt;Max_Date-13,"",BB321-1),"")</f>
        <v>44017</v>
      </c>
      <c r="BG321" s="20">
        <v>15</v>
      </c>
      <c r="BH321" s="22"/>
    </row>
    <row r="322" spans="1:60" customFormat="1" ht="13.75" thickBot="1" x14ac:dyDescent="0.3">
      <c r="A322" s="30"/>
      <c r="B322" s="62"/>
      <c r="C322" s="128">
        <f t="shared" si="47"/>
        <v>1</v>
      </c>
      <c r="D322" s="129">
        <f t="shared" si="46"/>
        <v>1</v>
      </c>
      <c r="E322" s="33">
        <f t="shared" si="48"/>
        <v>15</v>
      </c>
      <c r="F322" s="33">
        <v>5</v>
      </c>
      <c r="G322" s="147"/>
      <c r="H322" s="22"/>
      <c r="I322" s="3">
        <v>6</v>
      </c>
      <c r="J322" s="42">
        <v>44029</v>
      </c>
      <c r="K322" s="130">
        <v>5</v>
      </c>
      <c r="L322" s="22"/>
      <c r="M322" s="3">
        <v>8</v>
      </c>
      <c r="N322" s="42">
        <f t="shared" si="49"/>
        <v>44028</v>
      </c>
      <c r="O322" s="130">
        <v>5</v>
      </c>
      <c r="P322" s="22"/>
      <c r="Q322" s="3">
        <v>8</v>
      </c>
      <c r="R322" s="42">
        <f t="shared" si="50"/>
        <v>44027</v>
      </c>
      <c r="S322" s="130">
        <v>5</v>
      </c>
      <c r="T322" s="22"/>
      <c r="U322" s="3"/>
      <c r="V322" s="42"/>
      <c r="W322" s="130"/>
      <c r="X322" s="22"/>
      <c r="Y322" s="3"/>
      <c r="Z322" s="42"/>
      <c r="AA322" s="130"/>
      <c r="AB322" s="22"/>
      <c r="AC322" s="131"/>
      <c r="AD322" s="42"/>
      <c r="AE322" s="130"/>
      <c r="AF322" s="22"/>
      <c r="AG322" s="131"/>
      <c r="AH322" s="42"/>
      <c r="AI322" s="130"/>
      <c r="AJ322" s="132"/>
      <c r="AK322" s="3"/>
      <c r="AL322" s="42"/>
      <c r="AM322" s="130"/>
      <c r="AN322" s="132"/>
      <c r="AO322" s="3"/>
      <c r="AP322" s="42"/>
      <c r="AQ322" s="130"/>
      <c r="AR322" s="132"/>
      <c r="AS322" s="3"/>
      <c r="AT322" s="42"/>
      <c r="AU322" s="130"/>
      <c r="AV322" s="132"/>
      <c r="AW322" s="3"/>
      <c r="AX322" s="42"/>
      <c r="AY322" s="130"/>
      <c r="AZ322" s="132"/>
      <c r="BA322" s="3"/>
      <c r="BB322" s="42"/>
      <c r="BC322" s="130"/>
      <c r="BD322" s="132"/>
      <c r="BE322" s="3"/>
      <c r="BF322" s="42"/>
      <c r="BG322" s="33"/>
      <c r="BH322" s="22"/>
    </row>
    <row r="323" spans="1:60" s="8" customFormat="1" x14ac:dyDescent="0.25">
      <c r="A323" s="5">
        <v>44031</v>
      </c>
      <c r="B323" s="63">
        <v>0.375</v>
      </c>
      <c r="C323" s="135">
        <f t="shared" si="47"/>
        <v>3</v>
      </c>
      <c r="D323" s="136">
        <f t="shared" si="46"/>
        <v>3</v>
      </c>
      <c r="E323" s="7">
        <f t="shared" si="48"/>
        <v>195</v>
      </c>
      <c r="F323" s="7">
        <v>5</v>
      </c>
      <c r="G323" s="141"/>
      <c r="H323" s="12"/>
      <c r="I323" s="9">
        <v>6</v>
      </c>
      <c r="J323" s="10">
        <v>44030</v>
      </c>
      <c r="K323" s="137">
        <v>15</v>
      </c>
      <c r="L323" s="12"/>
      <c r="M323" s="9">
        <v>8</v>
      </c>
      <c r="N323" s="10">
        <v>44029</v>
      </c>
      <c r="O323" s="137">
        <v>15</v>
      </c>
      <c r="P323" s="12"/>
      <c r="Q323" s="9">
        <v>8</v>
      </c>
      <c r="R323" s="10">
        <v>44028</v>
      </c>
      <c r="S323" s="137">
        <v>15</v>
      </c>
      <c r="T323" s="12"/>
      <c r="U323" s="9">
        <v>8</v>
      </c>
      <c r="V323" s="10">
        <v>44027</v>
      </c>
      <c r="W323" s="137">
        <v>15</v>
      </c>
      <c r="X323" s="12"/>
      <c r="Y323" s="9">
        <v>5</v>
      </c>
      <c r="Z323" s="10">
        <v>44026</v>
      </c>
      <c r="AA323" s="137">
        <v>15</v>
      </c>
      <c r="AB323" s="12"/>
      <c r="AC323" s="138">
        <v>3</v>
      </c>
      <c r="AD323" s="10">
        <v>44025</v>
      </c>
      <c r="AE323" s="137">
        <v>15</v>
      </c>
      <c r="AF323" s="12"/>
      <c r="AG323" s="138">
        <v>1</v>
      </c>
      <c r="AH323" s="10">
        <v>44024</v>
      </c>
      <c r="AI323" s="137">
        <v>15</v>
      </c>
      <c r="AJ323" s="139"/>
      <c r="AK323" s="9">
        <v>1</v>
      </c>
      <c r="AL323" s="10">
        <v>44023</v>
      </c>
      <c r="AM323" s="137">
        <v>15</v>
      </c>
      <c r="AN323" s="139"/>
      <c r="AO323" s="9">
        <v>1</v>
      </c>
      <c r="AP323" s="10">
        <v>44022</v>
      </c>
      <c r="AQ323" s="137">
        <v>15</v>
      </c>
      <c r="AR323" s="139"/>
      <c r="AS323" s="9">
        <v>1</v>
      </c>
      <c r="AT323" s="10">
        <v>44021</v>
      </c>
      <c r="AU323" s="137">
        <v>15</v>
      </c>
      <c r="AV323" s="139"/>
      <c r="AW323" s="9">
        <v>1</v>
      </c>
      <c r="AX323" s="10">
        <v>44020</v>
      </c>
      <c r="AY323" s="137">
        <v>15</v>
      </c>
      <c r="AZ323" s="139"/>
      <c r="BA323" s="9">
        <v>1</v>
      </c>
      <c r="BB323" s="10">
        <v>44019</v>
      </c>
      <c r="BC323" s="137">
        <v>15</v>
      </c>
      <c r="BD323" s="139"/>
      <c r="BE323" s="9">
        <v>1</v>
      </c>
      <c r="BF323" s="10">
        <v>44018</v>
      </c>
      <c r="BG323" s="7">
        <v>15</v>
      </c>
      <c r="BH323" s="12"/>
    </row>
    <row r="324" spans="1:60" x14ac:dyDescent="0.25">
      <c r="A324" s="37"/>
      <c r="B324" s="61"/>
      <c r="C324" s="144">
        <f t="shared" si="47"/>
        <v>1</v>
      </c>
      <c r="D324" s="145">
        <f t="shared" si="46"/>
        <v>1</v>
      </c>
      <c r="E324" s="20">
        <f t="shared" si="48"/>
        <v>5</v>
      </c>
      <c r="F324" s="20">
        <v>5</v>
      </c>
      <c r="G324" s="95"/>
      <c r="H324" s="22"/>
      <c r="I324" s="3">
        <v>6</v>
      </c>
      <c r="J324" s="23">
        <v>44030</v>
      </c>
      <c r="K324" s="140">
        <v>5</v>
      </c>
      <c r="L324" s="22"/>
      <c r="M324" s="3"/>
      <c r="N324" s="23"/>
      <c r="O324" s="140"/>
      <c r="P324" s="22"/>
      <c r="Q324" s="3"/>
      <c r="R324" s="23"/>
      <c r="S324" s="140"/>
      <c r="T324" s="22"/>
      <c r="U324" s="3"/>
      <c r="V324" s="23"/>
      <c r="W324" s="140"/>
      <c r="X324" s="22"/>
      <c r="Y324" s="3"/>
      <c r="Z324" s="23"/>
      <c r="AA324" s="140"/>
      <c r="AB324" s="22"/>
      <c r="AC324" s="131"/>
      <c r="AD324" s="23"/>
      <c r="AE324" s="140"/>
      <c r="AF324" s="22"/>
      <c r="AG324" s="131"/>
      <c r="AH324" s="23"/>
      <c r="AI324" s="140"/>
      <c r="AJ324" s="132"/>
      <c r="AK324" s="3"/>
      <c r="AL324" s="23"/>
      <c r="AM324" s="140"/>
      <c r="AN324" s="132"/>
      <c r="AO324" s="3"/>
      <c r="AP324" s="23"/>
      <c r="AQ324" s="140"/>
      <c r="AR324" s="132"/>
      <c r="AS324" s="3"/>
      <c r="AT324" s="23"/>
      <c r="AU324" s="140"/>
      <c r="AV324" s="132"/>
      <c r="AW324" s="3"/>
      <c r="AX324" s="23"/>
      <c r="AY324" s="140"/>
      <c r="AZ324" s="132"/>
      <c r="BA324" s="3"/>
      <c r="BB324" s="23"/>
      <c r="BC324" s="140"/>
      <c r="BD324" s="132"/>
      <c r="BE324" s="3"/>
      <c r="BF324" s="23"/>
      <c r="BG324" s="20"/>
      <c r="BH324" s="22"/>
    </row>
    <row r="325" spans="1:60" x14ac:dyDescent="0.25">
      <c r="A325" s="37">
        <v>44031</v>
      </c>
      <c r="B325" s="61">
        <v>0.95833333333333337</v>
      </c>
      <c r="C325" s="144">
        <f t="shared" si="47"/>
        <v>2</v>
      </c>
      <c r="D325" s="145">
        <f>C325</f>
        <v>2</v>
      </c>
      <c r="E325" s="20">
        <f t="shared" si="48"/>
        <v>130</v>
      </c>
      <c r="F325" s="20">
        <v>5</v>
      </c>
      <c r="G325" s="95"/>
      <c r="H325" s="22"/>
      <c r="I325" s="3">
        <v>6</v>
      </c>
      <c r="J325" s="23">
        <v>44030</v>
      </c>
      <c r="K325" s="140">
        <v>10</v>
      </c>
      <c r="L325" s="22"/>
      <c r="M325" s="3">
        <v>8</v>
      </c>
      <c r="N325" s="23">
        <v>44029</v>
      </c>
      <c r="O325" s="140">
        <v>10</v>
      </c>
      <c r="P325" s="22"/>
      <c r="Q325" s="3">
        <v>8</v>
      </c>
      <c r="R325" s="23">
        <v>44028</v>
      </c>
      <c r="S325" s="140">
        <v>10</v>
      </c>
      <c r="T325" s="22"/>
      <c r="U325" s="3">
        <v>8</v>
      </c>
      <c r="V325" s="23">
        <v>44027</v>
      </c>
      <c r="W325" s="140">
        <v>10</v>
      </c>
      <c r="X325" s="22"/>
      <c r="Y325" s="3">
        <v>5</v>
      </c>
      <c r="Z325" s="23">
        <v>44026</v>
      </c>
      <c r="AA325" s="140">
        <v>10</v>
      </c>
      <c r="AB325" s="22"/>
      <c r="AC325" s="131">
        <v>3</v>
      </c>
      <c r="AD325" s="23">
        <v>44025</v>
      </c>
      <c r="AE325" s="140">
        <v>10</v>
      </c>
      <c r="AF325" s="22"/>
      <c r="AG325" s="131">
        <v>1</v>
      </c>
      <c r="AH325" s="23">
        <v>44024</v>
      </c>
      <c r="AI325" s="140">
        <v>10</v>
      </c>
      <c r="AJ325" s="132"/>
      <c r="AK325" s="3">
        <v>1</v>
      </c>
      <c r="AL325" s="23">
        <v>44023</v>
      </c>
      <c r="AM325" s="140">
        <v>10</v>
      </c>
      <c r="AN325" s="132"/>
      <c r="AO325" s="3">
        <v>1</v>
      </c>
      <c r="AP325" s="23">
        <v>44022</v>
      </c>
      <c r="AQ325" s="140">
        <v>10</v>
      </c>
      <c r="AR325" s="132"/>
      <c r="AS325" s="3">
        <v>1</v>
      </c>
      <c r="AT325" s="23">
        <v>44021</v>
      </c>
      <c r="AU325" s="140">
        <v>10</v>
      </c>
      <c r="AV325" s="132"/>
      <c r="AW325" s="3">
        <v>1</v>
      </c>
      <c r="AX325" s="23">
        <v>44020</v>
      </c>
      <c r="AY325" s="140">
        <v>10</v>
      </c>
      <c r="AZ325" s="132"/>
      <c r="BA325" s="3">
        <v>1</v>
      </c>
      <c r="BB325" s="23">
        <v>44019</v>
      </c>
      <c r="BC325" s="140">
        <v>10</v>
      </c>
      <c r="BD325" s="132"/>
      <c r="BE325" s="3">
        <v>1</v>
      </c>
      <c r="BF325" s="23">
        <v>44018</v>
      </c>
      <c r="BG325" s="20">
        <v>10</v>
      </c>
      <c r="BH325" s="22"/>
    </row>
    <row r="326" spans="1:60" customFormat="1" ht="13.75" thickBot="1" x14ac:dyDescent="0.3">
      <c r="A326" s="30"/>
      <c r="B326" s="62"/>
      <c r="C326" s="128">
        <f t="shared" si="47"/>
        <v>1</v>
      </c>
      <c r="D326" s="129">
        <f>C326</f>
        <v>1</v>
      </c>
      <c r="E326" s="33">
        <f t="shared" si="48"/>
        <v>15</v>
      </c>
      <c r="F326" s="33">
        <v>5</v>
      </c>
      <c r="G326" s="147"/>
      <c r="H326" s="22"/>
      <c r="I326" s="3">
        <v>6</v>
      </c>
      <c r="J326" s="42">
        <v>44025</v>
      </c>
      <c r="K326" s="130">
        <v>5</v>
      </c>
      <c r="L326" s="22"/>
      <c r="M326" s="3">
        <v>8</v>
      </c>
      <c r="N326" s="42">
        <v>44024</v>
      </c>
      <c r="O326" s="134">
        <v>0</v>
      </c>
      <c r="P326" s="22"/>
      <c r="Q326" s="3">
        <v>8</v>
      </c>
      <c r="R326" s="42">
        <v>44023</v>
      </c>
      <c r="S326" s="134">
        <v>0</v>
      </c>
      <c r="T326" s="22"/>
      <c r="U326" s="3">
        <v>8</v>
      </c>
      <c r="V326" s="42">
        <v>44022</v>
      </c>
      <c r="W326" s="130">
        <v>5</v>
      </c>
      <c r="X326" s="22"/>
      <c r="Y326" s="3">
        <v>8</v>
      </c>
      <c r="Z326" s="42">
        <v>44021</v>
      </c>
      <c r="AA326" s="134">
        <v>0</v>
      </c>
      <c r="AB326" s="22"/>
      <c r="AC326" s="131">
        <v>8</v>
      </c>
      <c r="AD326" s="42">
        <v>44020</v>
      </c>
      <c r="AE326" s="134">
        <v>0</v>
      </c>
      <c r="AF326" s="22"/>
      <c r="AG326" s="131">
        <v>8</v>
      </c>
      <c r="AH326" s="42">
        <v>44019</v>
      </c>
      <c r="AI326" s="134">
        <v>0</v>
      </c>
      <c r="AJ326" s="132"/>
      <c r="AK326" s="3">
        <v>8</v>
      </c>
      <c r="AL326" s="42">
        <v>44018</v>
      </c>
      <c r="AM326" s="130">
        <v>5</v>
      </c>
      <c r="AN326" s="132"/>
      <c r="AO326" s="3"/>
      <c r="AP326" s="42"/>
      <c r="AQ326" s="130"/>
      <c r="AR326" s="132"/>
      <c r="AS326" s="3"/>
      <c r="AT326" s="42"/>
      <c r="AU326" s="130"/>
      <c r="AV326" s="132"/>
      <c r="AW326" s="3"/>
      <c r="AX326" s="42"/>
      <c r="AY326" s="130"/>
      <c r="AZ326" s="132"/>
      <c r="BA326" s="3"/>
      <c r="BB326" s="42"/>
      <c r="BC326" s="130"/>
      <c r="BD326" s="132"/>
      <c r="BE326" s="3"/>
      <c r="BF326" s="42"/>
      <c r="BG326" s="33"/>
      <c r="BH326" s="22"/>
    </row>
    <row r="327" spans="1:60" s="8" customFormat="1" x14ac:dyDescent="0.25">
      <c r="A327" s="5">
        <v>44032</v>
      </c>
      <c r="B327" s="63">
        <v>0.375</v>
      </c>
      <c r="C327" s="135">
        <f t="shared" si="47"/>
        <v>2</v>
      </c>
      <c r="D327" s="136">
        <f t="shared" ref="D327:D340" si="58">C327</f>
        <v>2</v>
      </c>
      <c r="E327" s="7">
        <f t="shared" si="48"/>
        <v>130</v>
      </c>
      <c r="F327" s="7">
        <v>5</v>
      </c>
      <c r="G327" s="141"/>
      <c r="H327" s="12"/>
      <c r="I327" s="9">
        <v>6</v>
      </c>
      <c r="J327" s="10">
        <v>44031</v>
      </c>
      <c r="K327" s="137">
        <v>10</v>
      </c>
      <c r="L327" s="12"/>
      <c r="M327" s="9">
        <v>8</v>
      </c>
      <c r="N327" s="10">
        <v>44030</v>
      </c>
      <c r="O327" s="137">
        <v>10</v>
      </c>
      <c r="P327" s="12"/>
      <c r="Q327" s="9">
        <v>8</v>
      </c>
      <c r="R327" s="10">
        <v>44029</v>
      </c>
      <c r="S327" s="137">
        <v>10</v>
      </c>
      <c r="T327" s="12"/>
      <c r="U327" s="9">
        <v>8</v>
      </c>
      <c r="V327" s="10">
        <v>44028</v>
      </c>
      <c r="W327" s="137">
        <v>10</v>
      </c>
      <c r="X327" s="12"/>
      <c r="Y327" s="9">
        <v>5</v>
      </c>
      <c r="Z327" s="10">
        <v>44027</v>
      </c>
      <c r="AA327" s="137">
        <v>10</v>
      </c>
      <c r="AB327" s="12"/>
      <c r="AC327" s="138">
        <v>3</v>
      </c>
      <c r="AD327" s="10">
        <v>44026</v>
      </c>
      <c r="AE327" s="137">
        <v>10</v>
      </c>
      <c r="AF327" s="12"/>
      <c r="AG327" s="138">
        <v>1</v>
      </c>
      <c r="AH327" s="10">
        <v>44025</v>
      </c>
      <c r="AI327" s="137">
        <v>10</v>
      </c>
      <c r="AJ327" s="139"/>
      <c r="AK327" s="9">
        <v>1</v>
      </c>
      <c r="AL327" s="10">
        <v>44024</v>
      </c>
      <c r="AM327" s="137">
        <v>10</v>
      </c>
      <c r="AN327" s="139"/>
      <c r="AO327" s="9">
        <v>1</v>
      </c>
      <c r="AP327" s="10">
        <v>44023</v>
      </c>
      <c r="AQ327" s="137">
        <v>10</v>
      </c>
      <c r="AR327" s="139"/>
      <c r="AS327" s="9">
        <v>1</v>
      </c>
      <c r="AT327" s="10">
        <v>44022</v>
      </c>
      <c r="AU327" s="137">
        <v>10</v>
      </c>
      <c r="AV327" s="139"/>
      <c r="AW327" s="9">
        <v>1</v>
      </c>
      <c r="AX327" s="10">
        <v>44021</v>
      </c>
      <c r="AY327" s="137">
        <v>10</v>
      </c>
      <c r="AZ327" s="139"/>
      <c r="BA327" s="9">
        <v>1</v>
      </c>
      <c r="BB327" s="10">
        <v>44020</v>
      </c>
      <c r="BC327" s="137">
        <v>10</v>
      </c>
      <c r="BD327" s="139"/>
      <c r="BE327" s="9">
        <v>1</v>
      </c>
      <c r="BF327" s="10">
        <v>44019</v>
      </c>
      <c r="BG327" s="7">
        <v>10</v>
      </c>
      <c r="BH327" s="12"/>
    </row>
    <row r="328" spans="1:60" x14ac:dyDescent="0.25">
      <c r="A328" s="37"/>
      <c r="B328" s="61"/>
      <c r="C328" s="144">
        <f t="shared" si="47"/>
        <v>1</v>
      </c>
      <c r="D328" s="145">
        <f t="shared" si="58"/>
        <v>1</v>
      </c>
      <c r="E328" s="20">
        <f t="shared" si="48"/>
        <v>40</v>
      </c>
      <c r="F328" s="20">
        <v>5</v>
      </c>
      <c r="G328" s="95"/>
      <c r="H328" s="22"/>
      <c r="I328" s="3">
        <v>6</v>
      </c>
      <c r="J328" s="23">
        <v>44031</v>
      </c>
      <c r="K328" s="140">
        <v>5</v>
      </c>
      <c r="L328" s="22"/>
      <c r="M328" s="3">
        <v>8</v>
      </c>
      <c r="N328" s="23">
        <v>44030</v>
      </c>
      <c r="O328" s="140">
        <v>5</v>
      </c>
      <c r="P328" s="22"/>
      <c r="Q328" s="3">
        <v>8</v>
      </c>
      <c r="R328" s="23">
        <v>44029</v>
      </c>
      <c r="S328" s="140">
        <v>5</v>
      </c>
      <c r="T328" s="22"/>
      <c r="U328" s="3">
        <v>8</v>
      </c>
      <c r="V328" s="23">
        <v>44028</v>
      </c>
      <c r="W328" s="140">
        <v>5</v>
      </c>
      <c r="X328" s="22"/>
      <c r="Y328" s="3">
        <v>5</v>
      </c>
      <c r="Z328" s="23">
        <v>44027</v>
      </c>
      <c r="AA328" s="140">
        <v>5</v>
      </c>
      <c r="AB328" s="22"/>
      <c r="AC328" s="131">
        <v>3</v>
      </c>
      <c r="AD328" s="23">
        <v>44026</v>
      </c>
      <c r="AE328" s="140">
        <v>5</v>
      </c>
      <c r="AF328" s="22"/>
      <c r="AG328" s="131">
        <v>1</v>
      </c>
      <c r="AH328" s="23">
        <v>44025</v>
      </c>
      <c r="AI328" s="140">
        <v>5</v>
      </c>
      <c r="AJ328" s="132"/>
      <c r="AK328" s="3">
        <v>1</v>
      </c>
      <c r="AL328" s="23">
        <v>44024</v>
      </c>
      <c r="AM328" s="140">
        <v>5</v>
      </c>
      <c r="AN328" s="132"/>
      <c r="AO328" s="3"/>
      <c r="AP328" s="23"/>
      <c r="AQ328" s="140"/>
      <c r="AR328" s="132"/>
      <c r="AS328" s="3"/>
      <c r="AT328" s="23"/>
      <c r="AU328" s="140"/>
      <c r="AV328" s="132"/>
      <c r="AW328" s="3"/>
      <c r="AX328" s="23"/>
      <c r="AY328" s="140"/>
      <c r="AZ328" s="132"/>
      <c r="BA328" s="3"/>
      <c r="BB328" s="23"/>
      <c r="BC328" s="140"/>
      <c r="BD328" s="132"/>
      <c r="BE328" s="3"/>
      <c r="BF328" s="23"/>
      <c r="BG328" s="20"/>
      <c r="BH328" s="22"/>
    </row>
    <row r="329" spans="1:60" x14ac:dyDescent="0.25">
      <c r="A329" s="37">
        <v>44032</v>
      </c>
      <c r="B329" s="61">
        <v>0.54166666666666663</v>
      </c>
      <c r="C329" s="144">
        <f t="shared" si="47"/>
        <v>3</v>
      </c>
      <c r="D329" s="145">
        <f t="shared" si="58"/>
        <v>3</v>
      </c>
      <c r="E329" s="20">
        <f t="shared" si="48"/>
        <v>195</v>
      </c>
      <c r="F329" s="20">
        <v>5</v>
      </c>
      <c r="G329" s="95"/>
      <c r="H329" s="22"/>
      <c r="I329" s="3">
        <v>6</v>
      </c>
      <c r="J329" s="23">
        <v>44031</v>
      </c>
      <c r="K329" s="140">
        <v>15</v>
      </c>
      <c r="L329" s="22"/>
      <c r="M329" s="3">
        <v>8</v>
      </c>
      <c r="N329" s="23">
        <v>44030</v>
      </c>
      <c r="O329" s="140">
        <v>15</v>
      </c>
      <c r="P329" s="22"/>
      <c r="Q329" s="3">
        <v>8</v>
      </c>
      <c r="R329" s="23">
        <v>44029</v>
      </c>
      <c r="S329" s="140">
        <v>15</v>
      </c>
      <c r="T329" s="22"/>
      <c r="U329" s="3">
        <v>8</v>
      </c>
      <c r="V329" s="23">
        <v>44028</v>
      </c>
      <c r="W329" s="140">
        <v>15</v>
      </c>
      <c r="X329" s="22"/>
      <c r="Y329" s="3">
        <v>5</v>
      </c>
      <c r="Z329" s="23">
        <v>44027</v>
      </c>
      <c r="AA329" s="140">
        <v>15</v>
      </c>
      <c r="AB329" s="22"/>
      <c r="AC329" s="131">
        <v>3</v>
      </c>
      <c r="AD329" s="23">
        <v>44026</v>
      </c>
      <c r="AE329" s="140">
        <v>15</v>
      </c>
      <c r="AF329" s="22"/>
      <c r="AG329" s="131">
        <v>1</v>
      </c>
      <c r="AH329" s="23">
        <v>44025</v>
      </c>
      <c r="AI329" s="140">
        <v>15</v>
      </c>
      <c r="AJ329" s="132"/>
      <c r="AK329" s="3">
        <v>1</v>
      </c>
      <c r="AL329" s="23">
        <v>44024</v>
      </c>
      <c r="AM329" s="140">
        <v>15</v>
      </c>
      <c r="AN329" s="132"/>
      <c r="AO329" s="3">
        <v>1</v>
      </c>
      <c r="AP329" s="23">
        <v>44023</v>
      </c>
      <c r="AQ329" s="140">
        <v>15</v>
      </c>
      <c r="AR329" s="132"/>
      <c r="AS329" s="3">
        <v>1</v>
      </c>
      <c r="AT329" s="23">
        <v>44022</v>
      </c>
      <c r="AU329" s="140">
        <v>15</v>
      </c>
      <c r="AV329" s="132"/>
      <c r="AW329" s="3">
        <v>1</v>
      </c>
      <c r="AX329" s="23">
        <v>44021</v>
      </c>
      <c r="AY329" s="140">
        <v>15</v>
      </c>
      <c r="AZ329" s="132"/>
      <c r="BA329" s="3">
        <v>1</v>
      </c>
      <c r="BB329" s="23">
        <v>44020</v>
      </c>
      <c r="BC329" s="140">
        <v>15</v>
      </c>
      <c r="BD329" s="132"/>
      <c r="BE329" s="3">
        <v>1</v>
      </c>
      <c r="BF329" s="23">
        <v>44019</v>
      </c>
      <c r="BG329" s="20">
        <v>15</v>
      </c>
      <c r="BH329" s="22"/>
    </row>
    <row r="330" spans="1:60" ht="13.75" thickBot="1" x14ac:dyDescent="0.3">
      <c r="A330" s="37">
        <v>44032</v>
      </c>
      <c r="B330" s="61">
        <v>0.75</v>
      </c>
      <c r="C330" s="144">
        <f t="shared" si="47"/>
        <v>3</v>
      </c>
      <c r="D330" s="145">
        <f t="shared" si="58"/>
        <v>3</v>
      </c>
      <c r="E330" s="20">
        <f t="shared" si="48"/>
        <v>195</v>
      </c>
      <c r="F330" s="20">
        <v>5</v>
      </c>
      <c r="G330" s="95"/>
      <c r="H330" s="22"/>
      <c r="I330" s="3">
        <v>6</v>
      </c>
      <c r="J330" s="23">
        <v>44031</v>
      </c>
      <c r="K330" s="140">
        <v>15</v>
      </c>
      <c r="L330" s="22"/>
      <c r="M330" s="3">
        <v>8</v>
      </c>
      <c r="N330" s="23">
        <v>44030</v>
      </c>
      <c r="O330" s="140">
        <v>15</v>
      </c>
      <c r="P330" s="22"/>
      <c r="Q330" s="3">
        <v>8</v>
      </c>
      <c r="R330" s="23">
        <v>44029</v>
      </c>
      <c r="S330" s="140">
        <v>15</v>
      </c>
      <c r="T330" s="22"/>
      <c r="U330" s="3">
        <v>8</v>
      </c>
      <c r="V330" s="23">
        <v>44028</v>
      </c>
      <c r="W330" s="140">
        <v>15</v>
      </c>
      <c r="X330" s="22"/>
      <c r="Y330" s="3">
        <v>5</v>
      </c>
      <c r="Z330" s="23">
        <v>44027</v>
      </c>
      <c r="AA330" s="140">
        <v>15</v>
      </c>
      <c r="AB330" s="22"/>
      <c r="AC330" s="131">
        <v>3</v>
      </c>
      <c r="AD330" s="23">
        <v>44026</v>
      </c>
      <c r="AE330" s="140">
        <v>15</v>
      </c>
      <c r="AF330" s="22"/>
      <c r="AG330" s="131">
        <v>1</v>
      </c>
      <c r="AH330" s="23">
        <v>44025</v>
      </c>
      <c r="AI330" s="140">
        <v>15</v>
      </c>
      <c r="AJ330" s="132"/>
      <c r="AK330" s="3">
        <v>1</v>
      </c>
      <c r="AL330" s="23">
        <v>44024</v>
      </c>
      <c r="AM330" s="140">
        <v>15</v>
      </c>
      <c r="AN330" s="132"/>
      <c r="AO330" s="3">
        <v>1</v>
      </c>
      <c r="AP330" s="23">
        <v>44023</v>
      </c>
      <c r="AQ330" s="140">
        <v>15</v>
      </c>
      <c r="AR330" s="132"/>
      <c r="AS330" s="3">
        <v>1</v>
      </c>
      <c r="AT330" s="23">
        <v>44022</v>
      </c>
      <c r="AU330" s="140">
        <v>15</v>
      </c>
      <c r="AV330" s="132"/>
      <c r="AW330" s="3">
        <v>1</v>
      </c>
      <c r="AX330" s="23">
        <v>44021</v>
      </c>
      <c r="AY330" s="140">
        <v>15</v>
      </c>
      <c r="AZ330" s="132"/>
      <c r="BA330" s="3">
        <v>1</v>
      </c>
      <c r="BB330" s="23">
        <v>44020</v>
      </c>
      <c r="BC330" s="140">
        <v>15</v>
      </c>
      <c r="BD330" s="132"/>
      <c r="BE330" s="3">
        <v>1</v>
      </c>
      <c r="BF330" s="23">
        <v>44019</v>
      </c>
      <c r="BG330" s="20">
        <v>15</v>
      </c>
      <c r="BH330" s="22"/>
    </row>
    <row r="331" spans="1:60" s="8" customFormat="1" x14ac:dyDescent="0.25">
      <c r="A331" s="5">
        <v>44033</v>
      </c>
      <c r="B331" s="63">
        <v>0.375</v>
      </c>
      <c r="C331" s="135">
        <f t="shared" si="47"/>
        <v>2</v>
      </c>
      <c r="D331" s="136">
        <f t="shared" si="58"/>
        <v>2</v>
      </c>
      <c r="E331" s="7">
        <f t="shared" si="48"/>
        <v>130</v>
      </c>
      <c r="F331" s="7">
        <v>5</v>
      </c>
      <c r="G331" s="141"/>
      <c r="H331" s="12"/>
      <c r="I331" s="9">
        <v>6</v>
      </c>
      <c r="J331" s="10">
        <v>44032</v>
      </c>
      <c r="K331" s="137">
        <v>10</v>
      </c>
      <c r="L331" s="12"/>
      <c r="M331" s="9">
        <v>8</v>
      </c>
      <c r="N331" s="10">
        <v>44031</v>
      </c>
      <c r="O331" s="137">
        <v>10</v>
      </c>
      <c r="P331" s="12"/>
      <c r="Q331" s="9">
        <v>8</v>
      </c>
      <c r="R331" s="10">
        <v>44030</v>
      </c>
      <c r="S331" s="137">
        <v>10</v>
      </c>
      <c r="T331" s="12"/>
      <c r="U331" s="9">
        <v>8</v>
      </c>
      <c r="V331" s="10">
        <v>44029</v>
      </c>
      <c r="W331" s="137">
        <v>10</v>
      </c>
      <c r="X331" s="12"/>
      <c r="Y331" s="9">
        <v>5</v>
      </c>
      <c r="Z331" s="10">
        <v>44028</v>
      </c>
      <c r="AA331" s="137">
        <v>10</v>
      </c>
      <c r="AB331" s="12"/>
      <c r="AC331" s="138">
        <v>3</v>
      </c>
      <c r="AD331" s="10">
        <v>44027</v>
      </c>
      <c r="AE331" s="137">
        <v>10</v>
      </c>
      <c r="AF331" s="12"/>
      <c r="AG331" s="138">
        <v>1</v>
      </c>
      <c r="AH331" s="10">
        <v>44026</v>
      </c>
      <c r="AI331" s="137">
        <v>10</v>
      </c>
      <c r="AJ331" s="139"/>
      <c r="AK331" s="9">
        <v>1</v>
      </c>
      <c r="AL331" s="10">
        <v>44025</v>
      </c>
      <c r="AM331" s="137">
        <v>10</v>
      </c>
      <c r="AN331" s="139"/>
      <c r="AO331" s="9">
        <v>1</v>
      </c>
      <c r="AP331" s="10">
        <v>44024</v>
      </c>
      <c r="AQ331" s="137">
        <v>10</v>
      </c>
      <c r="AR331" s="139"/>
      <c r="AS331" s="9">
        <v>1</v>
      </c>
      <c r="AT331" s="10">
        <v>44023</v>
      </c>
      <c r="AU331" s="137">
        <v>10</v>
      </c>
      <c r="AV331" s="139"/>
      <c r="AW331" s="9">
        <v>1</v>
      </c>
      <c r="AX331" s="10">
        <v>44022</v>
      </c>
      <c r="AY331" s="137">
        <v>10</v>
      </c>
      <c r="AZ331" s="139"/>
      <c r="BA331" s="9">
        <v>1</v>
      </c>
      <c r="BB331" s="10">
        <v>44021</v>
      </c>
      <c r="BC331" s="137">
        <v>10</v>
      </c>
      <c r="BD331" s="139"/>
      <c r="BE331" s="9">
        <v>1</v>
      </c>
      <c r="BF331" s="10">
        <v>44020</v>
      </c>
      <c r="BG331" s="7">
        <v>10</v>
      </c>
      <c r="BH331" s="12"/>
    </row>
    <row r="332" spans="1:60" customFormat="1" x14ac:dyDescent="0.25">
      <c r="A332" s="30"/>
      <c r="B332" s="62"/>
      <c r="C332" s="128">
        <f t="shared" si="47"/>
        <v>1</v>
      </c>
      <c r="D332" s="129">
        <f t="shared" si="58"/>
        <v>1</v>
      </c>
      <c r="E332" s="33">
        <f t="shared" si="48"/>
        <v>65</v>
      </c>
      <c r="F332" s="33">
        <v>5</v>
      </c>
      <c r="G332" s="147"/>
      <c r="H332" s="22"/>
      <c r="I332" s="3">
        <v>6</v>
      </c>
      <c r="J332" s="42">
        <v>44031</v>
      </c>
      <c r="K332" s="130">
        <v>5</v>
      </c>
      <c r="L332" s="22"/>
      <c r="M332" s="3">
        <v>8</v>
      </c>
      <c r="N332" s="42">
        <v>44030</v>
      </c>
      <c r="O332" s="130">
        <v>5</v>
      </c>
      <c r="P332" s="22"/>
      <c r="Q332" s="3">
        <v>8</v>
      </c>
      <c r="R332" s="42">
        <v>44029</v>
      </c>
      <c r="S332" s="130">
        <v>5</v>
      </c>
      <c r="T332" s="22"/>
      <c r="U332" s="3">
        <v>8</v>
      </c>
      <c r="V332" s="42">
        <v>44028</v>
      </c>
      <c r="W332" s="130">
        <v>5</v>
      </c>
      <c r="X332" s="22"/>
      <c r="Y332" s="3">
        <v>5</v>
      </c>
      <c r="Z332" s="42">
        <v>44027</v>
      </c>
      <c r="AA332" s="130">
        <v>5</v>
      </c>
      <c r="AB332" s="22"/>
      <c r="AC332" s="131">
        <v>3</v>
      </c>
      <c r="AD332" s="42">
        <v>44026</v>
      </c>
      <c r="AE332" s="130">
        <v>5</v>
      </c>
      <c r="AF332" s="22"/>
      <c r="AG332" s="131">
        <v>1</v>
      </c>
      <c r="AH332" s="42">
        <v>44025</v>
      </c>
      <c r="AI332" s="130">
        <v>5</v>
      </c>
      <c r="AJ332" s="132"/>
      <c r="AK332" s="3">
        <v>1</v>
      </c>
      <c r="AL332" s="42">
        <v>44024</v>
      </c>
      <c r="AM332" s="130">
        <v>5</v>
      </c>
      <c r="AN332" s="132"/>
      <c r="AO332" s="3">
        <v>1</v>
      </c>
      <c r="AP332" s="42">
        <v>44023</v>
      </c>
      <c r="AQ332" s="130">
        <v>5</v>
      </c>
      <c r="AR332" s="132"/>
      <c r="AS332" s="3">
        <v>1</v>
      </c>
      <c r="AT332" s="42">
        <v>44022</v>
      </c>
      <c r="AU332" s="130">
        <v>5</v>
      </c>
      <c r="AV332" s="132"/>
      <c r="AW332" s="3">
        <v>1</v>
      </c>
      <c r="AX332" s="42">
        <v>44021</v>
      </c>
      <c r="AY332" s="130">
        <v>5</v>
      </c>
      <c r="AZ332" s="132"/>
      <c r="BA332" s="3">
        <v>1</v>
      </c>
      <c r="BB332" s="42">
        <v>44020</v>
      </c>
      <c r="BC332" s="130">
        <v>5</v>
      </c>
      <c r="BD332" s="132"/>
      <c r="BE332" s="3">
        <v>1</v>
      </c>
      <c r="BF332" s="42">
        <v>44019</v>
      </c>
      <c r="BG332" s="33">
        <v>5</v>
      </c>
      <c r="BH332" s="22"/>
    </row>
    <row r="333" spans="1:60" x14ac:dyDescent="0.25">
      <c r="A333" s="37"/>
      <c r="B333" s="61"/>
      <c r="C333" s="144">
        <f t="shared" si="47"/>
        <v>1</v>
      </c>
      <c r="D333" s="145">
        <f t="shared" si="58"/>
        <v>1</v>
      </c>
      <c r="E333" s="20">
        <f t="shared" si="48"/>
        <v>60</v>
      </c>
      <c r="F333" s="20">
        <v>5</v>
      </c>
      <c r="G333" s="95"/>
      <c r="H333" s="22"/>
      <c r="I333" s="3">
        <v>6</v>
      </c>
      <c r="J333" s="23">
        <v>44031</v>
      </c>
      <c r="K333" s="140">
        <v>5</v>
      </c>
      <c r="L333" s="22"/>
      <c r="M333" s="3">
        <v>8</v>
      </c>
      <c r="N333" s="23">
        <v>44030</v>
      </c>
      <c r="O333" s="140">
        <v>5</v>
      </c>
      <c r="P333" s="22"/>
      <c r="Q333" s="3">
        <v>8</v>
      </c>
      <c r="R333" s="23">
        <v>44029</v>
      </c>
      <c r="S333" s="140">
        <v>5</v>
      </c>
      <c r="T333" s="22"/>
      <c r="U333" s="3">
        <v>8</v>
      </c>
      <c r="V333" s="23">
        <v>44028</v>
      </c>
      <c r="W333" s="140">
        <v>5</v>
      </c>
      <c r="X333" s="22"/>
      <c r="Y333" s="3">
        <v>5</v>
      </c>
      <c r="Z333" s="23">
        <v>44027</v>
      </c>
      <c r="AA333" s="140">
        <v>5</v>
      </c>
      <c r="AB333" s="22"/>
      <c r="AC333" s="131">
        <v>3</v>
      </c>
      <c r="AD333" s="23">
        <v>44026</v>
      </c>
      <c r="AE333" s="140">
        <v>5</v>
      </c>
      <c r="AF333" s="22"/>
      <c r="AG333" s="131">
        <v>1</v>
      </c>
      <c r="AH333" s="23">
        <v>44025</v>
      </c>
      <c r="AI333" s="140">
        <v>5</v>
      </c>
      <c r="AJ333" s="132"/>
      <c r="AK333" s="3">
        <v>1</v>
      </c>
      <c r="AL333" s="23">
        <v>44024</v>
      </c>
      <c r="AM333" s="140">
        <v>5</v>
      </c>
      <c r="AN333" s="132"/>
      <c r="AO333" s="3">
        <v>1</v>
      </c>
      <c r="AP333" s="23">
        <v>44023</v>
      </c>
      <c r="AQ333" s="140">
        <v>5</v>
      </c>
      <c r="AR333" s="132"/>
      <c r="AS333" s="3">
        <v>1</v>
      </c>
      <c r="AT333" s="23">
        <v>44022</v>
      </c>
      <c r="AU333" s="140">
        <v>5</v>
      </c>
      <c r="AV333" s="132"/>
      <c r="AW333" s="3">
        <v>1</v>
      </c>
      <c r="AX333" s="23">
        <v>44021</v>
      </c>
      <c r="AY333" s="140">
        <v>5</v>
      </c>
      <c r="AZ333" s="132"/>
      <c r="BA333" s="3">
        <v>1</v>
      </c>
      <c r="BB333" s="23">
        <v>44020</v>
      </c>
      <c r="BC333" s="140">
        <v>5</v>
      </c>
      <c r="BD333" s="132"/>
      <c r="BE333" s="3"/>
      <c r="BF333" s="23"/>
      <c r="BG333" s="20"/>
      <c r="BH333" s="22"/>
    </row>
    <row r="334" spans="1:60" x14ac:dyDescent="0.25">
      <c r="A334" s="37">
        <v>44033</v>
      </c>
      <c r="B334" s="61">
        <v>0.58333333333333337</v>
      </c>
      <c r="C334" s="144">
        <f t="shared" si="47"/>
        <v>4</v>
      </c>
      <c r="D334" s="145">
        <f t="shared" si="58"/>
        <v>4</v>
      </c>
      <c r="E334" s="20">
        <f t="shared" si="48"/>
        <v>260</v>
      </c>
      <c r="F334" s="20">
        <v>5</v>
      </c>
      <c r="G334" s="95"/>
      <c r="H334" s="22"/>
      <c r="I334" s="3">
        <v>6</v>
      </c>
      <c r="J334" s="23">
        <v>44032</v>
      </c>
      <c r="K334" s="140">
        <v>20</v>
      </c>
      <c r="L334" s="22"/>
      <c r="M334" s="3">
        <v>8</v>
      </c>
      <c r="N334" s="23">
        <v>44031</v>
      </c>
      <c r="O334" s="140">
        <v>20</v>
      </c>
      <c r="P334" s="22"/>
      <c r="Q334" s="3">
        <v>8</v>
      </c>
      <c r="R334" s="23">
        <v>44030</v>
      </c>
      <c r="S334" s="140">
        <v>20</v>
      </c>
      <c r="T334" s="22"/>
      <c r="U334" s="3">
        <v>8</v>
      </c>
      <c r="V334" s="23">
        <v>44029</v>
      </c>
      <c r="W334" s="140">
        <v>20</v>
      </c>
      <c r="X334" s="22"/>
      <c r="Y334" s="3">
        <v>5</v>
      </c>
      <c r="Z334" s="23">
        <v>44028</v>
      </c>
      <c r="AA334" s="140">
        <v>20</v>
      </c>
      <c r="AB334" s="22"/>
      <c r="AC334" s="131">
        <v>3</v>
      </c>
      <c r="AD334" s="23">
        <v>44027</v>
      </c>
      <c r="AE334" s="140">
        <v>20</v>
      </c>
      <c r="AF334" s="22"/>
      <c r="AG334" s="131">
        <v>1</v>
      </c>
      <c r="AH334" s="23">
        <v>44026</v>
      </c>
      <c r="AI334" s="140">
        <v>20</v>
      </c>
      <c r="AJ334" s="132"/>
      <c r="AK334" s="3">
        <v>1</v>
      </c>
      <c r="AL334" s="23">
        <v>44025</v>
      </c>
      <c r="AM334" s="140">
        <v>20</v>
      </c>
      <c r="AN334" s="132"/>
      <c r="AO334" s="3">
        <v>1</v>
      </c>
      <c r="AP334" s="23">
        <v>44024</v>
      </c>
      <c r="AQ334" s="140">
        <v>20</v>
      </c>
      <c r="AR334" s="132"/>
      <c r="AS334" s="3">
        <v>1</v>
      </c>
      <c r="AT334" s="23">
        <v>44023</v>
      </c>
      <c r="AU334" s="140">
        <v>20</v>
      </c>
      <c r="AV334" s="132"/>
      <c r="AW334" s="3">
        <v>1</v>
      </c>
      <c r="AX334" s="23">
        <v>44022</v>
      </c>
      <c r="AY334" s="140">
        <v>20</v>
      </c>
      <c r="AZ334" s="132"/>
      <c r="BA334" s="3">
        <v>1</v>
      </c>
      <c r="BB334" s="23">
        <v>44021</v>
      </c>
      <c r="BC334" s="140">
        <v>20</v>
      </c>
      <c r="BD334" s="132"/>
      <c r="BE334" s="3">
        <v>1</v>
      </c>
      <c r="BF334" s="23">
        <v>44020</v>
      </c>
      <c r="BG334" s="20">
        <v>20</v>
      </c>
      <c r="BH334" s="22"/>
    </row>
    <row r="335" spans="1:60" x14ac:dyDescent="0.25">
      <c r="A335" s="37"/>
      <c r="B335" s="61"/>
      <c r="C335" s="144">
        <f t="shared" si="47"/>
        <v>1</v>
      </c>
      <c r="D335" s="145">
        <f t="shared" si="58"/>
        <v>1</v>
      </c>
      <c r="E335" s="20">
        <f t="shared" si="48"/>
        <v>30</v>
      </c>
      <c r="F335" s="20">
        <v>5</v>
      </c>
      <c r="G335" s="95"/>
      <c r="H335" s="22"/>
      <c r="I335" s="3">
        <v>6</v>
      </c>
      <c r="J335" s="23">
        <v>44032</v>
      </c>
      <c r="K335" s="140">
        <v>5</v>
      </c>
      <c r="L335" s="22"/>
      <c r="M335" s="3">
        <v>8</v>
      </c>
      <c r="N335" s="23">
        <v>44031</v>
      </c>
      <c r="O335" s="143">
        <v>0</v>
      </c>
      <c r="P335" s="22"/>
      <c r="Q335" s="3">
        <v>8</v>
      </c>
      <c r="R335" s="23">
        <v>44030</v>
      </c>
      <c r="S335" s="140">
        <v>5</v>
      </c>
      <c r="T335" s="22"/>
      <c r="U335" s="3">
        <v>8</v>
      </c>
      <c r="V335" s="23">
        <v>44029</v>
      </c>
      <c r="W335" s="140">
        <v>5</v>
      </c>
      <c r="X335" s="22"/>
      <c r="Y335" s="3">
        <v>8</v>
      </c>
      <c r="Z335" s="23">
        <v>44028</v>
      </c>
      <c r="AA335" s="140">
        <v>5</v>
      </c>
      <c r="AB335" s="22"/>
      <c r="AC335" s="131">
        <v>5</v>
      </c>
      <c r="AD335" s="23">
        <v>44027</v>
      </c>
      <c r="AE335" s="140">
        <v>5</v>
      </c>
      <c r="AF335" s="22"/>
      <c r="AG335" s="131">
        <v>3</v>
      </c>
      <c r="AH335" s="23">
        <v>44026</v>
      </c>
      <c r="AI335" s="140">
        <v>5</v>
      </c>
      <c r="AJ335" s="132"/>
      <c r="AK335" s="3"/>
      <c r="AL335" s="23"/>
      <c r="AM335" s="140"/>
      <c r="AN335" s="132"/>
      <c r="AO335" s="3"/>
      <c r="AP335" s="23"/>
      <c r="AQ335" s="140"/>
      <c r="AR335" s="132"/>
      <c r="AS335" s="3"/>
      <c r="AT335" s="23"/>
      <c r="AU335" s="140"/>
      <c r="AV335" s="132"/>
      <c r="AW335" s="3"/>
      <c r="AX335" s="23"/>
      <c r="AY335" s="140"/>
      <c r="AZ335" s="132"/>
      <c r="BA335" s="3"/>
      <c r="BB335" s="23"/>
      <c r="BC335" s="140"/>
      <c r="BD335" s="132"/>
      <c r="BE335" s="3"/>
      <c r="BF335" s="23"/>
      <c r="BG335" s="20"/>
      <c r="BH335" s="22"/>
    </row>
    <row r="336" spans="1:60" x14ac:dyDescent="0.25">
      <c r="A336" s="37"/>
      <c r="B336" s="61"/>
      <c r="C336" s="144">
        <f t="shared" si="47"/>
        <v>1</v>
      </c>
      <c r="D336" s="145">
        <f t="shared" si="58"/>
        <v>1</v>
      </c>
      <c r="E336" s="20">
        <f t="shared" si="48"/>
        <v>5</v>
      </c>
      <c r="F336" s="20">
        <v>5</v>
      </c>
      <c r="G336" s="95"/>
      <c r="H336" s="22"/>
      <c r="I336" s="3">
        <v>6</v>
      </c>
      <c r="J336" s="23">
        <v>44032</v>
      </c>
      <c r="K336" s="140">
        <v>5</v>
      </c>
      <c r="L336" s="22"/>
      <c r="M336" s="3"/>
      <c r="N336" s="23"/>
      <c r="O336" s="140"/>
      <c r="P336" s="22"/>
      <c r="Q336" s="3"/>
      <c r="R336" s="23"/>
      <c r="S336" s="140"/>
      <c r="T336" s="22"/>
      <c r="U336" s="3"/>
      <c r="V336" s="23"/>
      <c r="W336" s="140"/>
      <c r="X336" s="22"/>
      <c r="Y336" s="3"/>
      <c r="Z336" s="23"/>
      <c r="AA336" s="140"/>
      <c r="AB336" s="22"/>
      <c r="AC336" s="3"/>
      <c r="AD336" s="23"/>
      <c r="AE336" s="140"/>
      <c r="AF336" s="22"/>
      <c r="AG336" s="131"/>
      <c r="AH336" s="23"/>
      <c r="AI336" s="140"/>
      <c r="AJ336" s="132"/>
      <c r="AK336" s="3"/>
      <c r="AL336" s="23"/>
      <c r="AM336" s="140"/>
      <c r="AN336" s="132"/>
      <c r="AO336" s="3"/>
      <c r="AP336" s="23"/>
      <c r="AQ336" s="140"/>
      <c r="AR336" s="132"/>
      <c r="AS336" s="3"/>
      <c r="AT336" s="23"/>
      <c r="AU336" s="140"/>
      <c r="AV336" s="132"/>
      <c r="AW336" s="3"/>
      <c r="AX336" s="23"/>
      <c r="AY336" s="140"/>
      <c r="AZ336" s="132"/>
      <c r="BA336" s="3"/>
      <c r="BB336" s="23"/>
      <c r="BC336" s="140"/>
      <c r="BD336" s="132"/>
      <c r="BE336" s="3"/>
      <c r="BF336" s="23"/>
      <c r="BG336" s="20"/>
      <c r="BH336" s="22"/>
    </row>
    <row r="337" spans="1:60" x14ac:dyDescent="0.25">
      <c r="A337" s="37"/>
      <c r="B337" s="61"/>
      <c r="C337" s="144">
        <f t="shared" si="47"/>
        <v>1</v>
      </c>
      <c r="D337" s="145">
        <f t="shared" si="58"/>
        <v>1</v>
      </c>
      <c r="E337" s="20">
        <f t="shared" si="48"/>
        <v>60</v>
      </c>
      <c r="F337" s="20">
        <v>5</v>
      </c>
      <c r="G337" s="95"/>
      <c r="H337" s="22"/>
      <c r="I337" s="3">
        <v>6</v>
      </c>
      <c r="J337" s="23">
        <v>44032</v>
      </c>
      <c r="K337" s="140">
        <v>5</v>
      </c>
      <c r="L337" s="22"/>
      <c r="M337" s="3">
        <v>8</v>
      </c>
      <c r="N337" s="23">
        <v>44031</v>
      </c>
      <c r="O337" s="140">
        <v>5</v>
      </c>
      <c r="P337" s="22"/>
      <c r="Q337" s="3">
        <v>8</v>
      </c>
      <c r="R337" s="23">
        <v>44030</v>
      </c>
      <c r="S337" s="140">
        <v>5</v>
      </c>
      <c r="T337" s="22"/>
      <c r="U337" s="3">
        <v>8</v>
      </c>
      <c r="V337" s="23">
        <v>44029</v>
      </c>
      <c r="W337" s="140">
        <v>5</v>
      </c>
      <c r="X337" s="22"/>
      <c r="Y337" s="3">
        <v>5</v>
      </c>
      <c r="Z337" s="23">
        <v>44028</v>
      </c>
      <c r="AA337" s="140">
        <v>5</v>
      </c>
      <c r="AB337" s="22"/>
      <c r="AC337" s="131">
        <v>3</v>
      </c>
      <c r="AD337" s="23">
        <v>44027</v>
      </c>
      <c r="AE337" s="140">
        <v>5</v>
      </c>
      <c r="AF337" s="22"/>
      <c r="AG337" s="131">
        <v>1</v>
      </c>
      <c r="AH337" s="23">
        <v>44026</v>
      </c>
      <c r="AI337" s="143">
        <v>0</v>
      </c>
      <c r="AJ337" s="132"/>
      <c r="AK337" s="3">
        <v>1</v>
      </c>
      <c r="AL337" s="23">
        <v>44025</v>
      </c>
      <c r="AM337" s="140">
        <v>5</v>
      </c>
      <c r="AN337" s="132"/>
      <c r="AO337" s="3">
        <v>1</v>
      </c>
      <c r="AP337" s="23">
        <v>44024</v>
      </c>
      <c r="AQ337" s="140">
        <v>5</v>
      </c>
      <c r="AR337" s="132"/>
      <c r="AS337" s="3">
        <v>1</v>
      </c>
      <c r="AT337" s="23">
        <v>44023</v>
      </c>
      <c r="AU337" s="140">
        <v>5</v>
      </c>
      <c r="AV337" s="132"/>
      <c r="AW337" s="3">
        <v>1</v>
      </c>
      <c r="AX337" s="23">
        <v>44022</v>
      </c>
      <c r="AY337" s="140">
        <v>5</v>
      </c>
      <c r="AZ337" s="132"/>
      <c r="BA337" s="3">
        <v>1</v>
      </c>
      <c r="BB337" s="23">
        <v>44021</v>
      </c>
      <c r="BC337" s="140">
        <v>5</v>
      </c>
      <c r="BD337" s="132"/>
      <c r="BE337" s="3">
        <v>1</v>
      </c>
      <c r="BF337" s="23">
        <v>44020</v>
      </c>
      <c r="BG337" s="20">
        <v>5</v>
      </c>
      <c r="BH337" s="22"/>
    </row>
    <row r="338" spans="1:60" x14ac:dyDescent="0.25">
      <c r="A338" s="37">
        <v>44033</v>
      </c>
      <c r="B338" s="61">
        <v>0.66666666666666663</v>
      </c>
      <c r="C338" s="144">
        <f t="shared" si="47"/>
        <v>2</v>
      </c>
      <c r="D338" s="145">
        <f t="shared" si="58"/>
        <v>2</v>
      </c>
      <c r="E338" s="20">
        <f t="shared" si="48"/>
        <v>130</v>
      </c>
      <c r="F338" s="20">
        <v>5</v>
      </c>
      <c r="G338" s="95"/>
      <c r="H338" s="22"/>
      <c r="I338" s="3">
        <v>6</v>
      </c>
      <c r="J338" s="23">
        <v>44032</v>
      </c>
      <c r="K338" s="140">
        <v>10</v>
      </c>
      <c r="L338" s="22"/>
      <c r="M338" s="3">
        <v>8</v>
      </c>
      <c r="N338" s="23">
        <v>44031</v>
      </c>
      <c r="O338" s="140">
        <v>10</v>
      </c>
      <c r="P338" s="22"/>
      <c r="Q338" s="3">
        <v>8</v>
      </c>
      <c r="R338" s="23">
        <v>44030</v>
      </c>
      <c r="S338" s="140">
        <v>10</v>
      </c>
      <c r="T338" s="22"/>
      <c r="U338" s="3">
        <v>8</v>
      </c>
      <c r="V338" s="23">
        <v>44029</v>
      </c>
      <c r="W338" s="140">
        <v>10</v>
      </c>
      <c r="X338" s="22"/>
      <c r="Y338" s="3">
        <v>5</v>
      </c>
      <c r="Z338" s="23">
        <v>44028</v>
      </c>
      <c r="AA338" s="140">
        <v>10</v>
      </c>
      <c r="AB338" s="22"/>
      <c r="AC338" s="131">
        <v>3</v>
      </c>
      <c r="AD338" s="23">
        <v>44027</v>
      </c>
      <c r="AE338" s="140">
        <v>10</v>
      </c>
      <c r="AF338" s="22"/>
      <c r="AG338" s="131">
        <v>1</v>
      </c>
      <c r="AH338" s="23">
        <v>44026</v>
      </c>
      <c r="AI338" s="140">
        <v>10</v>
      </c>
      <c r="AJ338" s="132"/>
      <c r="AK338" s="3">
        <v>1</v>
      </c>
      <c r="AL338" s="23">
        <v>44025</v>
      </c>
      <c r="AM338" s="140">
        <v>10</v>
      </c>
      <c r="AN338" s="132"/>
      <c r="AO338" s="3">
        <v>1</v>
      </c>
      <c r="AP338" s="23">
        <v>44024</v>
      </c>
      <c r="AQ338" s="140">
        <v>10</v>
      </c>
      <c r="AR338" s="132"/>
      <c r="AS338" s="3">
        <v>1</v>
      </c>
      <c r="AT338" s="23">
        <v>44023</v>
      </c>
      <c r="AU338" s="140">
        <v>10</v>
      </c>
      <c r="AV338" s="132"/>
      <c r="AW338" s="3">
        <v>1</v>
      </c>
      <c r="AX338" s="23">
        <v>44022</v>
      </c>
      <c r="AY338" s="140">
        <v>10</v>
      </c>
      <c r="AZ338" s="132"/>
      <c r="BA338" s="3">
        <v>1</v>
      </c>
      <c r="BB338" s="23">
        <v>44021</v>
      </c>
      <c r="BC338" s="140">
        <v>10</v>
      </c>
      <c r="BD338" s="132"/>
      <c r="BE338" s="3">
        <v>1</v>
      </c>
      <c r="BF338" s="23">
        <v>44020</v>
      </c>
      <c r="BG338" s="20">
        <v>10</v>
      </c>
      <c r="BH338" s="22"/>
    </row>
    <row r="339" spans="1:60" x14ac:dyDescent="0.25">
      <c r="A339" s="37"/>
      <c r="B339" s="61"/>
      <c r="C339" s="144">
        <f t="shared" si="47"/>
        <v>1</v>
      </c>
      <c r="D339" s="145">
        <f t="shared" si="58"/>
        <v>1</v>
      </c>
      <c r="E339" s="20">
        <f t="shared" si="48"/>
        <v>55</v>
      </c>
      <c r="F339" s="20">
        <v>5</v>
      </c>
      <c r="G339" s="95"/>
      <c r="H339" s="22"/>
      <c r="I339" s="3">
        <v>6</v>
      </c>
      <c r="J339" s="23">
        <v>44032</v>
      </c>
      <c r="K339" s="140">
        <v>5</v>
      </c>
      <c r="L339" s="22"/>
      <c r="M339" s="3">
        <v>8</v>
      </c>
      <c r="N339" s="23">
        <v>44031</v>
      </c>
      <c r="O339" s="140">
        <v>5</v>
      </c>
      <c r="P339" s="22"/>
      <c r="Q339" s="3">
        <v>8</v>
      </c>
      <c r="R339" s="23">
        <v>44030</v>
      </c>
      <c r="S339" s="140">
        <v>5</v>
      </c>
      <c r="T339" s="22"/>
      <c r="U339" s="3">
        <v>8</v>
      </c>
      <c r="V339" s="23">
        <v>44029</v>
      </c>
      <c r="W339" s="140">
        <v>5</v>
      </c>
      <c r="X339" s="22"/>
      <c r="Y339" s="3">
        <v>5</v>
      </c>
      <c r="Z339" s="23">
        <v>44028</v>
      </c>
      <c r="AA339" s="140">
        <v>5</v>
      </c>
      <c r="AB339" s="22"/>
      <c r="AC339" s="131">
        <v>3</v>
      </c>
      <c r="AD339" s="23">
        <v>44027</v>
      </c>
      <c r="AE339" s="140">
        <v>5</v>
      </c>
      <c r="AF339" s="22"/>
      <c r="AG339" s="131">
        <v>1</v>
      </c>
      <c r="AH339" s="23">
        <v>44026</v>
      </c>
      <c r="AI339" s="140">
        <v>5</v>
      </c>
      <c r="AJ339" s="132"/>
      <c r="AK339" s="3">
        <v>1</v>
      </c>
      <c r="AL339" s="23">
        <v>44025</v>
      </c>
      <c r="AM339" s="140">
        <v>5</v>
      </c>
      <c r="AN339" s="132"/>
      <c r="AO339" s="3">
        <v>1</v>
      </c>
      <c r="AP339" s="23">
        <v>44024</v>
      </c>
      <c r="AQ339" s="140">
        <v>5</v>
      </c>
      <c r="AR339" s="132"/>
      <c r="AS339" s="3">
        <v>1</v>
      </c>
      <c r="AT339" s="23">
        <v>44023</v>
      </c>
      <c r="AU339" s="140">
        <v>5</v>
      </c>
      <c r="AV339" s="132"/>
      <c r="AW339" s="3">
        <v>1</v>
      </c>
      <c r="AX339" s="23">
        <v>44022</v>
      </c>
      <c r="AY339" s="140">
        <v>5</v>
      </c>
      <c r="AZ339" s="132"/>
      <c r="BA339" s="3"/>
      <c r="BB339" s="23"/>
      <c r="BC339" s="140"/>
      <c r="BD339" s="132"/>
      <c r="BE339" s="3"/>
      <c r="BF339" s="23"/>
      <c r="BG339" s="20"/>
      <c r="BH339" s="22"/>
    </row>
    <row r="340" spans="1:60" x14ac:dyDescent="0.25">
      <c r="A340" s="37"/>
      <c r="B340" s="61"/>
      <c r="C340" s="144">
        <f t="shared" si="47"/>
        <v>1</v>
      </c>
      <c r="D340" s="145">
        <f t="shared" si="58"/>
        <v>1</v>
      </c>
      <c r="E340" s="20">
        <f t="shared" si="48"/>
        <v>40</v>
      </c>
      <c r="F340" s="20">
        <v>5</v>
      </c>
      <c r="G340" s="95"/>
      <c r="H340" s="22"/>
      <c r="I340" s="3">
        <v>6</v>
      </c>
      <c r="J340" s="23">
        <v>44032</v>
      </c>
      <c r="K340" s="140">
        <v>5</v>
      </c>
      <c r="L340" s="22"/>
      <c r="M340" s="3">
        <v>8</v>
      </c>
      <c r="N340" s="23">
        <v>44031</v>
      </c>
      <c r="O340" s="143">
        <v>0</v>
      </c>
      <c r="P340" s="22"/>
      <c r="Q340" s="3">
        <v>8</v>
      </c>
      <c r="R340" s="23">
        <v>44030</v>
      </c>
      <c r="S340" s="143">
        <v>0</v>
      </c>
      <c r="T340" s="22"/>
      <c r="U340" s="3">
        <v>8</v>
      </c>
      <c r="V340" s="23">
        <v>44029</v>
      </c>
      <c r="W340" s="140">
        <v>5</v>
      </c>
      <c r="X340" s="22"/>
      <c r="Y340" s="3">
        <v>8</v>
      </c>
      <c r="Z340" s="23">
        <v>44028</v>
      </c>
      <c r="AA340" s="140">
        <v>5</v>
      </c>
      <c r="AB340" s="22"/>
      <c r="AC340" s="3">
        <v>8</v>
      </c>
      <c r="AD340" s="23">
        <v>44027</v>
      </c>
      <c r="AE340" s="140">
        <v>5</v>
      </c>
      <c r="AF340" s="22"/>
      <c r="AG340" s="131">
        <v>5</v>
      </c>
      <c r="AH340" s="23">
        <v>44026</v>
      </c>
      <c r="AI340" s="140">
        <v>5</v>
      </c>
      <c r="AJ340" s="132"/>
      <c r="AK340" s="3">
        <v>3</v>
      </c>
      <c r="AL340" s="23">
        <v>44025</v>
      </c>
      <c r="AM340" s="140">
        <v>5</v>
      </c>
      <c r="AN340" s="132"/>
      <c r="AO340" s="3">
        <v>1</v>
      </c>
      <c r="AP340" s="23">
        <v>44024</v>
      </c>
      <c r="AQ340" s="140">
        <v>5</v>
      </c>
      <c r="AR340" s="132"/>
      <c r="AS340" s="3">
        <v>1</v>
      </c>
      <c r="AT340" s="23">
        <v>44023</v>
      </c>
      <c r="AU340" s="143">
        <v>0</v>
      </c>
      <c r="AV340" s="132"/>
      <c r="AW340" s="3">
        <v>1</v>
      </c>
      <c r="AX340" s="23">
        <v>44022</v>
      </c>
      <c r="AY340" s="140">
        <v>5</v>
      </c>
      <c r="AZ340" s="132"/>
      <c r="BA340" s="3"/>
      <c r="BB340" s="23"/>
      <c r="BC340" s="140"/>
      <c r="BD340" s="132"/>
      <c r="BE340" s="3"/>
      <c r="BF340" s="23"/>
      <c r="BG340" s="20"/>
      <c r="BH340" s="22"/>
    </row>
    <row r="341" spans="1:60" x14ac:dyDescent="0.25">
      <c r="A341" s="37">
        <v>44034</v>
      </c>
      <c r="B341" s="61">
        <v>0.33333333333333331</v>
      </c>
      <c r="C341" s="144">
        <f t="shared" si="47"/>
        <v>2</v>
      </c>
      <c r="D341" s="145">
        <f t="shared" ref="D341:D347" si="59">C341</f>
        <v>2</v>
      </c>
      <c r="E341" s="20">
        <f t="shared" si="48"/>
        <v>130</v>
      </c>
      <c r="F341" s="20">
        <v>5</v>
      </c>
      <c r="G341" s="95"/>
      <c r="H341" s="22"/>
      <c r="I341" s="3">
        <v>6</v>
      </c>
      <c r="J341" s="23">
        <v>44033</v>
      </c>
      <c r="K341" s="140">
        <v>10</v>
      </c>
      <c r="L341" s="22"/>
      <c r="M341" s="3">
        <v>8</v>
      </c>
      <c r="N341" s="23">
        <f>IF(J341&lt;&gt;"",IF(J341-1&lt;Max_Date-13,"",J341-1),"")</f>
        <v>44032</v>
      </c>
      <c r="O341" s="140">
        <v>10</v>
      </c>
      <c r="P341" s="22"/>
      <c r="Q341" s="3">
        <v>8</v>
      </c>
      <c r="R341" s="23">
        <f>IF(N341&lt;&gt;"",IF(N341-1&lt;Max_Date-13,"",N341-1),"")</f>
        <v>44031</v>
      </c>
      <c r="S341" s="140">
        <v>10</v>
      </c>
      <c r="T341" s="22"/>
      <c r="U341" s="3">
        <v>8</v>
      </c>
      <c r="V341" s="23">
        <f>IF(R341&lt;&gt;"",IF(R341-1&lt;Max_Date-13,"",R341-1),"")</f>
        <v>44030</v>
      </c>
      <c r="W341" s="140">
        <v>10</v>
      </c>
      <c r="X341" s="22"/>
      <c r="Y341" s="3">
        <v>5</v>
      </c>
      <c r="Z341" s="23">
        <f>IF(V341&lt;&gt;"",IF(V341-1&lt;Max_Date-13,"",V341-1),"")</f>
        <v>44029</v>
      </c>
      <c r="AA341" s="140">
        <v>10</v>
      </c>
      <c r="AB341" s="22"/>
      <c r="AC341" s="131">
        <v>3</v>
      </c>
      <c r="AD341" s="23">
        <f>IF(Z341&lt;&gt;"",IF(Z341-1&lt;Max_Date-13,"",Z341-1),"")</f>
        <v>44028</v>
      </c>
      <c r="AE341" s="140">
        <v>10</v>
      </c>
      <c r="AF341" s="22"/>
      <c r="AG341" s="131">
        <v>1</v>
      </c>
      <c r="AH341" s="23">
        <f>IF(AD341&lt;&gt;"",IF(AD341-1&lt;Max_Date-13,"",AD341-1),"")</f>
        <v>44027</v>
      </c>
      <c r="AI341" s="140">
        <v>10</v>
      </c>
      <c r="AJ341" s="132"/>
      <c r="AK341" s="3">
        <v>1</v>
      </c>
      <c r="AL341" s="23">
        <f>IF(AH341&lt;&gt;"",IF(AH341-1&lt;Max_Date-13,"",AH341-1),"")</f>
        <v>44026</v>
      </c>
      <c r="AM341" s="140">
        <v>10</v>
      </c>
      <c r="AN341" s="132"/>
      <c r="AO341" s="3">
        <v>1</v>
      </c>
      <c r="AP341" s="23">
        <f>IF(AL341&lt;&gt;"",IF(AL341-1&lt;Max_Date-13,"",AL341-1),"")</f>
        <v>44025</v>
      </c>
      <c r="AQ341" s="140">
        <v>10</v>
      </c>
      <c r="AR341" s="132"/>
      <c r="AS341" s="3">
        <v>1</v>
      </c>
      <c r="AT341" s="23">
        <f>IF(AP341&lt;&gt;"",IF(AP341-1&lt;Max_Date-13,"",AP341-1),"")</f>
        <v>44024</v>
      </c>
      <c r="AU341" s="140">
        <v>10</v>
      </c>
      <c r="AV341" s="132"/>
      <c r="AW341" s="3">
        <v>1</v>
      </c>
      <c r="AX341" s="23">
        <f>IF(AT341&lt;&gt;"",IF(AT341-1&lt;Max_Date-13,"",AT341-1),"")</f>
        <v>44023</v>
      </c>
      <c r="AY341" s="140">
        <v>10</v>
      </c>
      <c r="AZ341" s="132"/>
      <c r="BA341" s="3">
        <v>1</v>
      </c>
      <c r="BB341" s="23">
        <f>IF(AX341&lt;&gt;"",IF(AX341-1&lt;Max_Date-13,"",AX341-1),"")</f>
        <v>44022</v>
      </c>
      <c r="BC341" s="140">
        <v>10</v>
      </c>
      <c r="BD341" s="132"/>
      <c r="BE341" s="3">
        <v>1</v>
      </c>
      <c r="BF341" s="23">
        <f>IF(BB341&lt;&gt;"",IF(BB341-1&lt;Max_Date-13,"",BB341-1),"")</f>
        <v>44021</v>
      </c>
      <c r="BG341" s="20">
        <v>10</v>
      </c>
      <c r="BH341" s="22"/>
    </row>
    <row r="342" spans="1:60" x14ac:dyDescent="0.25">
      <c r="A342" s="37"/>
      <c r="B342" s="61"/>
      <c r="C342" s="144">
        <f t="shared" si="47"/>
        <v>1</v>
      </c>
      <c r="D342" s="145">
        <f t="shared" si="59"/>
        <v>1</v>
      </c>
      <c r="E342" s="20">
        <f t="shared" si="48"/>
        <v>5</v>
      </c>
      <c r="F342" s="20">
        <v>5</v>
      </c>
      <c r="G342" s="95"/>
      <c r="H342" s="22"/>
      <c r="I342" s="3">
        <v>6</v>
      </c>
      <c r="J342" s="23">
        <v>44033</v>
      </c>
      <c r="K342" s="140">
        <v>5</v>
      </c>
      <c r="L342" s="22"/>
      <c r="M342" s="3"/>
      <c r="N342" s="23"/>
      <c r="O342" s="140"/>
      <c r="P342" s="22"/>
      <c r="Q342" s="3"/>
      <c r="R342" s="23"/>
      <c r="S342" s="140"/>
      <c r="T342" s="22"/>
      <c r="U342" s="3"/>
      <c r="V342" s="23"/>
      <c r="W342" s="140"/>
      <c r="X342" s="22"/>
      <c r="Y342" s="3"/>
      <c r="Z342" s="23"/>
      <c r="AA342" s="140"/>
      <c r="AB342" s="22"/>
      <c r="AC342" s="131"/>
      <c r="AD342" s="23"/>
      <c r="AE342" s="140"/>
      <c r="AF342" s="22"/>
      <c r="AG342" s="131"/>
      <c r="AH342" s="23"/>
      <c r="AI342" s="140"/>
      <c r="AJ342" s="132"/>
      <c r="AK342" s="3"/>
      <c r="AL342" s="23"/>
      <c r="AM342" s="140"/>
      <c r="AN342" s="132"/>
      <c r="AO342" s="3"/>
      <c r="AP342" s="23"/>
      <c r="AQ342" s="140"/>
      <c r="AR342" s="132"/>
      <c r="AS342" s="3"/>
      <c r="AT342" s="23"/>
      <c r="AU342" s="140"/>
      <c r="AV342" s="132"/>
      <c r="AW342" s="3"/>
      <c r="AX342" s="23"/>
      <c r="AY342" s="140"/>
      <c r="AZ342" s="132"/>
      <c r="BA342" s="3"/>
      <c r="BB342" s="23"/>
      <c r="BC342" s="140"/>
      <c r="BD342" s="132"/>
      <c r="BE342" s="3"/>
      <c r="BF342" s="23"/>
      <c r="BG342" s="20"/>
      <c r="BH342" s="22"/>
    </row>
    <row r="343" spans="1:60" x14ac:dyDescent="0.25">
      <c r="A343" s="37"/>
      <c r="B343" s="61"/>
      <c r="C343" s="144">
        <f t="shared" si="47"/>
        <v>2</v>
      </c>
      <c r="D343" s="145">
        <f t="shared" si="59"/>
        <v>2</v>
      </c>
      <c r="E343" s="20">
        <f t="shared" si="48"/>
        <v>130</v>
      </c>
      <c r="F343" s="20">
        <v>5</v>
      </c>
      <c r="G343" s="95"/>
      <c r="H343" s="22"/>
      <c r="I343" s="3">
        <v>6</v>
      </c>
      <c r="J343" s="23">
        <v>44032</v>
      </c>
      <c r="K343" s="140">
        <v>10</v>
      </c>
      <c r="L343" s="22"/>
      <c r="M343" s="3">
        <v>8</v>
      </c>
      <c r="N343" s="23">
        <f>IF(J343&lt;&gt;"",IF(J343-1&lt;Max_Date-13,"",J343-1),"")</f>
        <v>44031</v>
      </c>
      <c r="O343" s="140">
        <v>10</v>
      </c>
      <c r="P343" s="22"/>
      <c r="Q343" s="3">
        <v>8</v>
      </c>
      <c r="R343" s="23">
        <f>IF(N343&lt;&gt;"",IF(N343-1&lt;Max_Date-13,"",N343-1),"")</f>
        <v>44030</v>
      </c>
      <c r="S343" s="140">
        <v>10</v>
      </c>
      <c r="T343" s="22"/>
      <c r="U343" s="3">
        <v>8</v>
      </c>
      <c r="V343" s="23">
        <f>IF(R343&lt;&gt;"",IF(R343-1&lt;Max_Date-13,"",R343-1),"")</f>
        <v>44029</v>
      </c>
      <c r="W343" s="140">
        <v>10</v>
      </c>
      <c r="X343" s="22"/>
      <c r="Y343" s="3">
        <v>5</v>
      </c>
      <c r="Z343" s="23">
        <f>IF(V343&lt;&gt;"",IF(V343-1&lt;Max_Date-13,"",V343-1),"")</f>
        <v>44028</v>
      </c>
      <c r="AA343" s="140">
        <v>10</v>
      </c>
      <c r="AB343" s="22"/>
      <c r="AC343" s="3">
        <v>3</v>
      </c>
      <c r="AD343" s="23">
        <f>IF(Z343&lt;&gt;"",IF(Z343-1&lt;Max_Date-13,"",Z343-1),"")</f>
        <v>44027</v>
      </c>
      <c r="AE343" s="140">
        <v>10</v>
      </c>
      <c r="AF343" s="22"/>
      <c r="AG343" s="131">
        <v>1</v>
      </c>
      <c r="AH343" s="23">
        <f>IF(AD343&lt;&gt;"",IF(AD343-1&lt;Max_Date-13,"",AD343-1),"")</f>
        <v>44026</v>
      </c>
      <c r="AI343" s="140">
        <v>10</v>
      </c>
      <c r="AJ343" s="132"/>
      <c r="AK343" s="3">
        <v>1</v>
      </c>
      <c r="AL343" s="23">
        <f>IF(AH343&lt;&gt;"",IF(AH343-1&lt;Max_Date-13,"",AH343-1),"")</f>
        <v>44025</v>
      </c>
      <c r="AM343" s="140">
        <v>10</v>
      </c>
      <c r="AN343" s="132"/>
      <c r="AO343" s="3">
        <v>1</v>
      </c>
      <c r="AP343" s="23">
        <f>IF(AL343&lt;&gt;"",IF(AL343-1&lt;Max_Date-13,"",AL343-1),"")</f>
        <v>44024</v>
      </c>
      <c r="AQ343" s="140">
        <v>10</v>
      </c>
      <c r="AR343" s="132"/>
      <c r="AS343" s="3">
        <v>1</v>
      </c>
      <c r="AT343" s="23">
        <f>IF(AP343&lt;&gt;"",IF(AP343-1&lt;Max_Date-13,"",AP343-1),"")</f>
        <v>44023</v>
      </c>
      <c r="AU343" s="140">
        <v>10</v>
      </c>
      <c r="AV343" s="132"/>
      <c r="AW343" s="3">
        <v>1</v>
      </c>
      <c r="AX343" s="23">
        <f>IF(AT343&lt;&gt;"",IF(AT343-1&lt;Max_Date-13,"",AT343-1),"")</f>
        <v>44022</v>
      </c>
      <c r="AY343" s="140">
        <v>10</v>
      </c>
      <c r="AZ343" s="132"/>
      <c r="BA343" s="3">
        <v>1</v>
      </c>
      <c r="BB343" s="23">
        <f>IF(AX343&lt;&gt;"",IF(AX343-1&lt;Max_Date-13,"",AX343-1),"")</f>
        <v>44021</v>
      </c>
      <c r="BC343" s="140">
        <v>10</v>
      </c>
      <c r="BD343" s="132"/>
      <c r="BE343" s="3">
        <v>1</v>
      </c>
      <c r="BF343" s="23">
        <f>IF(BB343&lt;&gt;"",IF(BB343-1&lt;Max_Date-14,"",BB343-1),"")</f>
        <v>44020</v>
      </c>
      <c r="BG343" s="20">
        <v>10</v>
      </c>
      <c r="BH343" s="22"/>
    </row>
    <row r="344" spans="1:60" x14ac:dyDescent="0.25">
      <c r="A344" s="37"/>
      <c r="B344" s="61"/>
      <c r="C344" s="144">
        <f t="shared" si="47"/>
        <v>1</v>
      </c>
      <c r="D344" s="145">
        <f t="shared" si="59"/>
        <v>1</v>
      </c>
      <c r="E344" s="20">
        <f t="shared" si="48"/>
        <v>5</v>
      </c>
      <c r="F344" s="20">
        <v>5</v>
      </c>
      <c r="G344" s="95"/>
      <c r="H344" s="22"/>
      <c r="I344" s="3">
        <v>6</v>
      </c>
      <c r="J344" s="23">
        <v>44032</v>
      </c>
      <c r="K344" s="140">
        <v>5</v>
      </c>
      <c r="L344" s="22"/>
      <c r="M344" s="3"/>
      <c r="N344" s="23"/>
      <c r="O344" s="20"/>
      <c r="P344" s="22"/>
      <c r="Q344" s="3"/>
      <c r="R344" s="23"/>
      <c r="S344" s="20"/>
      <c r="T344" s="22"/>
      <c r="U344" s="3"/>
      <c r="V344" s="23"/>
      <c r="W344" s="140"/>
      <c r="X344" s="22"/>
      <c r="Y344" s="3"/>
      <c r="Z344" s="23"/>
      <c r="AA344" s="140"/>
      <c r="AB344" s="22"/>
      <c r="AC344" s="3"/>
      <c r="AD344" s="23"/>
      <c r="AE344" s="20"/>
      <c r="AF344" s="22"/>
      <c r="AG344" s="131"/>
      <c r="AH344" s="23"/>
      <c r="AI344" s="140"/>
      <c r="AJ344" s="132"/>
      <c r="AK344" s="3"/>
      <c r="AL344" s="23"/>
      <c r="AM344" s="140"/>
      <c r="AN344" s="132"/>
      <c r="AO344" s="3"/>
      <c r="AP344" s="23"/>
      <c r="AQ344" s="140"/>
      <c r="AR344" s="132"/>
      <c r="AS344" s="3"/>
      <c r="AT344" s="23"/>
      <c r="AU344" s="140"/>
      <c r="AV344" s="132"/>
      <c r="AW344" s="3"/>
      <c r="AX344" s="23"/>
      <c r="AY344" s="140"/>
      <c r="AZ344" s="132"/>
      <c r="BA344" s="3"/>
      <c r="BB344" s="23"/>
      <c r="BC344" s="140"/>
      <c r="BD344" s="22"/>
      <c r="BE344" s="3"/>
      <c r="BF344" s="23"/>
      <c r="BG344" s="20"/>
      <c r="BH344" s="22"/>
    </row>
    <row r="345" spans="1:60" x14ac:dyDescent="0.25">
      <c r="A345" s="37">
        <v>44034</v>
      </c>
      <c r="B345" s="61">
        <v>0.375</v>
      </c>
      <c r="C345" s="144">
        <f t="shared" si="47"/>
        <v>3</v>
      </c>
      <c r="D345" s="145">
        <f t="shared" si="59"/>
        <v>3</v>
      </c>
      <c r="E345" s="20">
        <f t="shared" si="48"/>
        <v>195</v>
      </c>
      <c r="F345" s="20">
        <v>5</v>
      </c>
      <c r="G345" s="95"/>
      <c r="H345" s="22"/>
      <c r="I345" s="3">
        <v>6</v>
      </c>
      <c r="J345" s="23">
        <v>44033</v>
      </c>
      <c r="K345" s="140">
        <v>15</v>
      </c>
      <c r="L345" s="22"/>
      <c r="M345" s="3">
        <v>8</v>
      </c>
      <c r="N345" s="23">
        <f>IF(J345&lt;&gt;"",IF(J345-1&lt;Max_Date-13,"",J345-1),"")</f>
        <v>44032</v>
      </c>
      <c r="O345" s="140">
        <v>15</v>
      </c>
      <c r="P345" s="22"/>
      <c r="Q345" s="3">
        <v>8</v>
      </c>
      <c r="R345" s="23">
        <f>IF(N345&lt;&gt;"",IF(N345-1&lt;Max_Date-13,"",N345-1),"")</f>
        <v>44031</v>
      </c>
      <c r="S345" s="140">
        <v>15</v>
      </c>
      <c r="T345" s="22"/>
      <c r="U345" s="3">
        <v>8</v>
      </c>
      <c r="V345" s="23">
        <f>IF(R345&lt;&gt;"",IF(R345-1&lt;Max_Date-13,"",R345-1),"")</f>
        <v>44030</v>
      </c>
      <c r="W345" s="140">
        <v>15</v>
      </c>
      <c r="X345" s="22"/>
      <c r="Y345" s="3">
        <v>5</v>
      </c>
      <c r="Z345" s="23">
        <f>IF(V345&lt;&gt;"",IF(V345-1&lt;Max_Date-13,"",V345-1),"")</f>
        <v>44029</v>
      </c>
      <c r="AA345" s="140">
        <v>15</v>
      </c>
      <c r="AB345" s="22"/>
      <c r="AC345" s="131">
        <v>3</v>
      </c>
      <c r="AD345" s="23">
        <f>IF(Z345&lt;&gt;"",IF(Z345-1&lt;Max_Date-13,"",Z345-1),"")</f>
        <v>44028</v>
      </c>
      <c r="AE345" s="140">
        <v>15</v>
      </c>
      <c r="AF345" s="22"/>
      <c r="AG345" s="131">
        <v>1</v>
      </c>
      <c r="AH345" s="23">
        <f>IF(AD345&lt;&gt;"",IF(AD345-1&lt;Max_Date-13,"",AD345-1),"")</f>
        <v>44027</v>
      </c>
      <c r="AI345" s="140">
        <v>15</v>
      </c>
      <c r="AJ345" s="132"/>
      <c r="AK345" s="3">
        <v>1</v>
      </c>
      <c r="AL345" s="23">
        <f>IF(AH345&lt;&gt;"",IF(AH345-1&lt;Max_Date-13,"",AH345-1),"")</f>
        <v>44026</v>
      </c>
      <c r="AM345" s="140">
        <v>15</v>
      </c>
      <c r="AN345" s="132"/>
      <c r="AO345" s="3">
        <v>1</v>
      </c>
      <c r="AP345" s="23">
        <f>IF(AL345&lt;&gt;"",IF(AL345-1&lt;Max_Date-13,"",AL345-1),"")</f>
        <v>44025</v>
      </c>
      <c r="AQ345" s="140">
        <v>15</v>
      </c>
      <c r="AR345" s="132"/>
      <c r="AS345" s="3">
        <v>1</v>
      </c>
      <c r="AT345" s="23">
        <f>IF(AP345&lt;&gt;"",IF(AP345-1&lt;Max_Date-13,"",AP345-1),"")</f>
        <v>44024</v>
      </c>
      <c r="AU345" s="140">
        <v>15</v>
      </c>
      <c r="AV345" s="132"/>
      <c r="AW345" s="3">
        <v>1</v>
      </c>
      <c r="AX345" s="23">
        <f>IF(AT345&lt;&gt;"",IF(AT345-1&lt;Max_Date-13,"",AT345-1),"")</f>
        <v>44023</v>
      </c>
      <c r="AY345" s="140">
        <v>15</v>
      </c>
      <c r="AZ345" s="132"/>
      <c r="BA345" s="3">
        <v>1</v>
      </c>
      <c r="BB345" s="23">
        <f>IF(AX345&lt;&gt;"",IF(AX345-1&lt;Max_Date-13,"",AX345-1),"")</f>
        <v>44022</v>
      </c>
      <c r="BC345" s="140">
        <v>15</v>
      </c>
      <c r="BD345" s="132"/>
      <c r="BE345" s="3">
        <v>1</v>
      </c>
      <c r="BF345" s="23">
        <f>IF(BB345&lt;&gt;"",IF(BB345-1&lt;Max_Date-13,"",BB345-1),"")</f>
        <v>44021</v>
      </c>
      <c r="BG345" s="20">
        <v>15</v>
      </c>
      <c r="BH345" s="22"/>
    </row>
    <row r="346" spans="1:60" x14ac:dyDescent="0.25">
      <c r="A346" s="37">
        <v>44034</v>
      </c>
      <c r="B346" s="61">
        <v>0.79166666666666663</v>
      </c>
      <c r="C346" s="144">
        <f t="shared" si="47"/>
        <v>3</v>
      </c>
      <c r="D346" s="145">
        <f t="shared" si="59"/>
        <v>3</v>
      </c>
      <c r="E346" s="20">
        <f t="shared" si="48"/>
        <v>195</v>
      </c>
      <c r="F346" s="20">
        <v>5</v>
      </c>
      <c r="G346" s="95"/>
      <c r="H346" s="22"/>
      <c r="I346" s="3">
        <v>6</v>
      </c>
      <c r="J346" s="23">
        <v>44033</v>
      </c>
      <c r="K346" s="140">
        <v>15</v>
      </c>
      <c r="L346" s="22"/>
      <c r="M346" s="3">
        <v>8</v>
      </c>
      <c r="N346" s="23">
        <f>IF(J346&lt;&gt;"",IF(J346-1&lt;Max_Date-13,"",J346-1),"")</f>
        <v>44032</v>
      </c>
      <c r="O346" s="140">
        <v>15</v>
      </c>
      <c r="P346" s="22"/>
      <c r="Q346" s="3">
        <v>8</v>
      </c>
      <c r="R346" s="23">
        <f>IF(N346&lt;&gt;"",IF(N346-1&lt;Max_Date-13,"",N346-1),"")</f>
        <v>44031</v>
      </c>
      <c r="S346" s="140">
        <v>15</v>
      </c>
      <c r="T346" s="22"/>
      <c r="U346" s="3">
        <v>8</v>
      </c>
      <c r="V346" s="23">
        <f>IF(R346&lt;&gt;"",IF(R346-1&lt;Max_Date-13,"",R346-1),"")</f>
        <v>44030</v>
      </c>
      <c r="W346" s="140">
        <v>15</v>
      </c>
      <c r="X346" s="22"/>
      <c r="Y346" s="3">
        <v>5</v>
      </c>
      <c r="Z346" s="23">
        <f>IF(V346&lt;&gt;"",IF(V346-1&lt;Max_Date-13,"",V346-1),"")</f>
        <v>44029</v>
      </c>
      <c r="AA346" s="140">
        <v>15</v>
      </c>
      <c r="AB346" s="22"/>
      <c r="AC346" s="131">
        <v>3</v>
      </c>
      <c r="AD346" s="23">
        <f>IF(Z346&lt;&gt;"",IF(Z346-1&lt;Max_Date-13,"",Z346-1),"")</f>
        <v>44028</v>
      </c>
      <c r="AE346" s="140">
        <v>15</v>
      </c>
      <c r="AF346" s="22"/>
      <c r="AG346" s="131">
        <v>1</v>
      </c>
      <c r="AH346" s="23">
        <f>IF(AD346&lt;&gt;"",IF(AD346-1&lt;Max_Date-13,"",AD346-1),"")</f>
        <v>44027</v>
      </c>
      <c r="AI346" s="140">
        <v>15</v>
      </c>
      <c r="AJ346" s="132"/>
      <c r="AK346" s="3">
        <v>1</v>
      </c>
      <c r="AL346" s="23">
        <f>IF(AH346&lt;&gt;"",IF(AH346-1&lt;Max_Date-13,"",AH346-1),"")</f>
        <v>44026</v>
      </c>
      <c r="AM346" s="140">
        <v>15</v>
      </c>
      <c r="AN346" s="132"/>
      <c r="AO346" s="3">
        <v>1</v>
      </c>
      <c r="AP346" s="23">
        <f>IF(AL346&lt;&gt;"",IF(AL346-1&lt;Max_Date-13,"",AL346-1),"")</f>
        <v>44025</v>
      </c>
      <c r="AQ346" s="140">
        <v>15</v>
      </c>
      <c r="AR346" s="132"/>
      <c r="AS346" s="3">
        <v>1</v>
      </c>
      <c r="AT346" s="23">
        <f>IF(AP346&lt;&gt;"",IF(AP346-1&lt;Max_Date-13,"",AP346-1),"")</f>
        <v>44024</v>
      </c>
      <c r="AU346" s="140">
        <v>15</v>
      </c>
      <c r="AV346" s="132"/>
      <c r="AW346" s="3">
        <v>1</v>
      </c>
      <c r="AX346" s="23">
        <f>IF(AT346&lt;&gt;"",IF(AT346-1&lt;Max_Date-13,"",AT346-1),"")</f>
        <v>44023</v>
      </c>
      <c r="AY346" s="140">
        <v>15</v>
      </c>
      <c r="AZ346" s="132"/>
      <c r="BA346" s="3">
        <v>1</v>
      </c>
      <c r="BB346" s="23">
        <f>IF(AX346&lt;&gt;"",IF(AX346-1&lt;Max_Date-13,"",AX346-1),"")</f>
        <v>44022</v>
      </c>
      <c r="BC346" s="140">
        <v>15</v>
      </c>
      <c r="BD346" s="132"/>
      <c r="BE346" s="3">
        <v>1</v>
      </c>
      <c r="BF346" s="23">
        <f>IF(BB346&lt;&gt;"",IF(BB346-1&lt;Max_Date-13,"",BB346-1),"")</f>
        <v>44021</v>
      </c>
      <c r="BG346" s="20">
        <v>15</v>
      </c>
      <c r="BH346" s="22"/>
    </row>
    <row r="347" spans="1:60" customFormat="1" ht="13.75" thickBot="1" x14ac:dyDescent="0.3">
      <c r="A347" s="30"/>
      <c r="B347" s="62"/>
      <c r="C347" s="128">
        <f t="shared" si="47"/>
        <v>1</v>
      </c>
      <c r="D347" s="129">
        <f t="shared" si="59"/>
        <v>1</v>
      </c>
      <c r="E347" s="33">
        <f t="shared" si="48"/>
        <v>60</v>
      </c>
      <c r="F347" s="33">
        <v>5</v>
      </c>
      <c r="G347" s="147"/>
      <c r="H347" s="22"/>
      <c r="I347" s="3">
        <v>6</v>
      </c>
      <c r="J347" s="42">
        <v>44033</v>
      </c>
      <c r="K347" s="130">
        <v>5</v>
      </c>
      <c r="L347" s="22"/>
      <c r="M347" s="3">
        <v>8</v>
      </c>
      <c r="N347" s="42">
        <f>IF(J347&lt;&gt;"",IF(J347-1&lt;Max_Date-13,"",J347-1),"")</f>
        <v>44032</v>
      </c>
      <c r="O347" s="130">
        <v>5</v>
      </c>
      <c r="P347" s="22"/>
      <c r="Q347" s="3">
        <v>8</v>
      </c>
      <c r="R347" s="42">
        <f>IF(N347&lt;&gt;"",IF(N347-1&lt;Max_Date-13,"",N347-1),"")</f>
        <v>44031</v>
      </c>
      <c r="S347" s="130">
        <v>5</v>
      </c>
      <c r="T347" s="22"/>
      <c r="U347" s="3">
        <v>8</v>
      </c>
      <c r="V347" s="42">
        <f>IF(R347&lt;&gt;"",IF(R347-1&lt;Max_Date-13,"",R347-1),"")</f>
        <v>44030</v>
      </c>
      <c r="W347" s="130">
        <v>5</v>
      </c>
      <c r="X347" s="22"/>
      <c r="Y347" s="3">
        <v>5</v>
      </c>
      <c r="Z347" s="42">
        <f>IF(V347&lt;&gt;"",IF(V347-1&lt;Max_Date-13,"",V347-1),"")</f>
        <v>44029</v>
      </c>
      <c r="AA347" s="130">
        <v>5</v>
      </c>
      <c r="AB347" s="22"/>
      <c r="AC347" s="131">
        <v>3</v>
      </c>
      <c r="AD347" s="42">
        <f>IF(Z347&lt;&gt;"",IF(Z347-1&lt;Max_Date-13,"",Z347-1),"")</f>
        <v>44028</v>
      </c>
      <c r="AE347" s="130">
        <v>5</v>
      </c>
      <c r="AF347" s="22"/>
      <c r="AG347" s="131">
        <v>1</v>
      </c>
      <c r="AH347" s="42">
        <f>IF(AD347&lt;&gt;"",IF(AD347-1&lt;Max_Date-13,"",AD347-1),"")</f>
        <v>44027</v>
      </c>
      <c r="AI347" s="134">
        <v>0</v>
      </c>
      <c r="AJ347" s="132"/>
      <c r="AK347" s="3">
        <v>1</v>
      </c>
      <c r="AL347" s="42">
        <f>IF(AH347&lt;&gt;"",IF(AH347-1&lt;Max_Date-13,"",AH347-1),"")</f>
        <v>44026</v>
      </c>
      <c r="AM347" s="130">
        <v>5</v>
      </c>
      <c r="AN347" s="132"/>
      <c r="AO347" s="3">
        <v>1</v>
      </c>
      <c r="AP347" s="42">
        <f>IF(AL347&lt;&gt;"",IF(AL347-1&lt;Max_Date-13,"",AL347-1),"")</f>
        <v>44025</v>
      </c>
      <c r="AQ347" s="130">
        <v>5</v>
      </c>
      <c r="AR347" s="132"/>
      <c r="AS347" s="3">
        <v>1</v>
      </c>
      <c r="AT347" s="42">
        <f>IF(AP347&lt;&gt;"",IF(AP347-1&lt;Max_Date-13,"",AP347-1),"")</f>
        <v>44024</v>
      </c>
      <c r="AU347" s="130">
        <v>5</v>
      </c>
      <c r="AV347" s="132"/>
      <c r="AW347" s="3">
        <v>1</v>
      </c>
      <c r="AX347" s="42">
        <f>IF(AT347&lt;&gt;"",IF(AT347-1&lt;Max_Date-13,"",AT347-1),"")</f>
        <v>44023</v>
      </c>
      <c r="AY347" s="130">
        <v>5</v>
      </c>
      <c r="AZ347" s="132"/>
      <c r="BA347" s="3">
        <v>1</v>
      </c>
      <c r="BB347" s="42">
        <f>IF(AX347&lt;&gt;"",IF(AX347-1&lt;Max_Date-13,"",AX347-1),"")</f>
        <v>44022</v>
      </c>
      <c r="BC347" s="130">
        <v>5</v>
      </c>
      <c r="BD347" s="132"/>
      <c r="BE347" s="3">
        <v>1</v>
      </c>
      <c r="BF347" s="42">
        <f>IF(BB347&lt;&gt;"",IF(BB347-1&lt;Max_Date-13,"",BB347-1),"")</f>
        <v>44021</v>
      </c>
      <c r="BG347" s="33">
        <v>5</v>
      </c>
      <c r="BH347" s="22"/>
    </row>
    <row r="348" spans="1:60" s="8" customFormat="1" x14ac:dyDescent="0.25">
      <c r="A348" s="5">
        <v>44035</v>
      </c>
      <c r="B348" s="63">
        <v>0.29166666666666669</v>
      </c>
      <c r="C348" s="135">
        <f t="shared" si="47"/>
        <v>1</v>
      </c>
      <c r="D348" s="136">
        <f t="shared" ref="D348:D363" si="60">C348</f>
        <v>1</v>
      </c>
      <c r="E348" s="7">
        <f t="shared" si="48"/>
        <v>65</v>
      </c>
      <c r="F348" s="7">
        <v>5</v>
      </c>
      <c r="G348" s="141"/>
      <c r="H348" s="12"/>
      <c r="I348" s="9">
        <v>6</v>
      </c>
      <c r="J348" s="10">
        <v>44034</v>
      </c>
      <c r="K348" s="137">
        <v>5</v>
      </c>
      <c r="L348" s="12"/>
      <c r="M348" s="9">
        <v>8</v>
      </c>
      <c r="N348" s="10">
        <v>44033</v>
      </c>
      <c r="O348" s="137">
        <v>5</v>
      </c>
      <c r="P348" s="12"/>
      <c r="Q348" s="9">
        <v>8</v>
      </c>
      <c r="R348" s="10">
        <v>44032</v>
      </c>
      <c r="S348" s="137">
        <v>5</v>
      </c>
      <c r="T348" s="12"/>
      <c r="U348" s="9">
        <v>8</v>
      </c>
      <c r="V348" s="10">
        <v>44031</v>
      </c>
      <c r="W348" s="137">
        <v>5</v>
      </c>
      <c r="X348" s="12"/>
      <c r="Y348" s="9">
        <v>5</v>
      </c>
      <c r="Z348" s="10">
        <v>44030</v>
      </c>
      <c r="AA348" s="137">
        <v>5</v>
      </c>
      <c r="AB348" s="12"/>
      <c r="AC348" s="138">
        <v>3</v>
      </c>
      <c r="AD348" s="10">
        <v>44029</v>
      </c>
      <c r="AE348" s="137">
        <v>5</v>
      </c>
      <c r="AF348" s="12"/>
      <c r="AG348" s="138">
        <v>1</v>
      </c>
      <c r="AH348" s="10">
        <v>44028</v>
      </c>
      <c r="AI348" s="137">
        <v>5</v>
      </c>
      <c r="AJ348" s="139"/>
      <c r="AK348" s="9">
        <v>1</v>
      </c>
      <c r="AL348" s="10">
        <v>44027</v>
      </c>
      <c r="AM348" s="137">
        <v>5</v>
      </c>
      <c r="AN348" s="139"/>
      <c r="AO348" s="9">
        <v>1</v>
      </c>
      <c r="AP348" s="10">
        <v>44026</v>
      </c>
      <c r="AQ348" s="137">
        <v>5</v>
      </c>
      <c r="AR348" s="139"/>
      <c r="AS348" s="9">
        <v>1</v>
      </c>
      <c r="AT348" s="10">
        <v>44025</v>
      </c>
      <c r="AU348" s="137">
        <v>5</v>
      </c>
      <c r="AV348" s="139"/>
      <c r="AW348" s="9">
        <v>1</v>
      </c>
      <c r="AX348" s="10">
        <v>44024</v>
      </c>
      <c r="AY348" s="137">
        <v>5</v>
      </c>
      <c r="AZ348" s="139"/>
      <c r="BA348" s="9">
        <v>1</v>
      </c>
      <c r="BB348" s="10">
        <v>44023</v>
      </c>
      <c r="BC348" s="137">
        <v>5</v>
      </c>
      <c r="BD348" s="139"/>
      <c r="BE348" s="9">
        <v>1</v>
      </c>
      <c r="BF348" s="10">
        <v>44022</v>
      </c>
      <c r="BG348" s="7">
        <v>5</v>
      </c>
      <c r="BH348" s="12"/>
    </row>
    <row r="349" spans="1:60" customFormat="1" x14ac:dyDescent="0.25">
      <c r="A349" s="30"/>
      <c r="B349" s="62"/>
      <c r="C349" s="128">
        <f t="shared" si="47"/>
        <v>1</v>
      </c>
      <c r="D349" s="129">
        <f t="shared" si="60"/>
        <v>1</v>
      </c>
      <c r="E349" s="33">
        <f t="shared" si="48"/>
        <v>65</v>
      </c>
      <c r="F349" s="33">
        <v>5</v>
      </c>
      <c r="G349" s="147"/>
      <c r="H349" s="22"/>
      <c r="I349" s="3">
        <v>6</v>
      </c>
      <c r="J349" s="42">
        <v>44033</v>
      </c>
      <c r="K349" s="130">
        <v>5</v>
      </c>
      <c r="L349" s="22"/>
      <c r="M349" s="3">
        <v>8</v>
      </c>
      <c r="N349" s="42">
        <v>44032</v>
      </c>
      <c r="O349" s="130">
        <v>5</v>
      </c>
      <c r="P349" s="22"/>
      <c r="Q349" s="3">
        <v>8</v>
      </c>
      <c r="R349" s="42">
        <v>44031</v>
      </c>
      <c r="S349" s="130">
        <v>5</v>
      </c>
      <c r="T349" s="22"/>
      <c r="U349" s="3">
        <v>8</v>
      </c>
      <c r="V349" s="42">
        <v>44030</v>
      </c>
      <c r="W349" s="130">
        <v>5</v>
      </c>
      <c r="X349" s="22"/>
      <c r="Y349" s="3">
        <v>5</v>
      </c>
      <c r="Z349" s="42">
        <v>44029</v>
      </c>
      <c r="AA349" s="130">
        <v>5</v>
      </c>
      <c r="AB349" s="22"/>
      <c r="AC349" s="131">
        <v>3</v>
      </c>
      <c r="AD349" s="42">
        <v>44028</v>
      </c>
      <c r="AE349" s="130">
        <v>5</v>
      </c>
      <c r="AF349" s="22"/>
      <c r="AG349" s="131">
        <v>1</v>
      </c>
      <c r="AH349" s="42">
        <v>44027</v>
      </c>
      <c r="AI349" s="130">
        <v>5</v>
      </c>
      <c r="AJ349" s="132"/>
      <c r="AK349" s="3">
        <v>1</v>
      </c>
      <c r="AL349" s="42">
        <v>44026</v>
      </c>
      <c r="AM349" s="130">
        <v>5</v>
      </c>
      <c r="AN349" s="132"/>
      <c r="AO349" s="3">
        <v>1</v>
      </c>
      <c r="AP349" s="42">
        <v>44025</v>
      </c>
      <c r="AQ349" s="130">
        <v>5</v>
      </c>
      <c r="AR349" s="132"/>
      <c r="AS349" s="3">
        <v>1</v>
      </c>
      <c r="AT349" s="42">
        <v>44024</v>
      </c>
      <c r="AU349" s="130">
        <v>5</v>
      </c>
      <c r="AV349" s="132"/>
      <c r="AW349" s="3">
        <v>1</v>
      </c>
      <c r="AX349" s="42">
        <v>44023</v>
      </c>
      <c r="AY349" s="130">
        <v>5</v>
      </c>
      <c r="AZ349" s="132"/>
      <c r="BA349" s="3">
        <v>1</v>
      </c>
      <c r="BB349" s="42">
        <v>44022</v>
      </c>
      <c r="BC349" s="130">
        <v>5</v>
      </c>
      <c r="BD349" s="132"/>
      <c r="BE349" s="3">
        <v>1</v>
      </c>
      <c r="BF349" s="42">
        <v>44021</v>
      </c>
      <c r="BG349" s="33">
        <v>5</v>
      </c>
      <c r="BH349" s="22"/>
    </row>
    <row r="350" spans="1:60" customFormat="1" x14ac:dyDescent="0.25">
      <c r="A350" s="30"/>
      <c r="B350" s="62"/>
      <c r="C350" s="128">
        <f t="shared" si="47"/>
        <v>1</v>
      </c>
      <c r="D350" s="129">
        <f t="shared" si="60"/>
        <v>1</v>
      </c>
      <c r="E350" s="33">
        <f t="shared" si="48"/>
        <v>40</v>
      </c>
      <c r="F350" s="33">
        <v>5</v>
      </c>
      <c r="G350" s="147"/>
      <c r="H350" s="22"/>
      <c r="I350" s="3">
        <v>6</v>
      </c>
      <c r="J350" s="42">
        <v>44034</v>
      </c>
      <c r="K350" s="130">
        <v>5</v>
      </c>
      <c r="L350" s="22"/>
      <c r="M350" s="3">
        <v>8</v>
      </c>
      <c r="N350" s="42">
        <v>44033</v>
      </c>
      <c r="O350" s="130">
        <v>5</v>
      </c>
      <c r="P350" s="22"/>
      <c r="Q350" s="3">
        <v>8</v>
      </c>
      <c r="R350" s="42">
        <v>44032</v>
      </c>
      <c r="S350" s="134">
        <v>0</v>
      </c>
      <c r="T350" s="22"/>
      <c r="U350" s="3">
        <v>8</v>
      </c>
      <c r="V350" s="42">
        <v>44031</v>
      </c>
      <c r="W350" s="134">
        <v>0</v>
      </c>
      <c r="X350" s="22"/>
      <c r="Y350" s="3">
        <v>5</v>
      </c>
      <c r="Z350" s="42">
        <v>44030</v>
      </c>
      <c r="AA350" s="134">
        <v>0</v>
      </c>
      <c r="AB350" s="22"/>
      <c r="AC350" s="3">
        <v>8</v>
      </c>
      <c r="AD350" s="42">
        <v>44029</v>
      </c>
      <c r="AE350" s="130">
        <v>5</v>
      </c>
      <c r="AF350" s="22"/>
      <c r="AG350" s="131">
        <v>8</v>
      </c>
      <c r="AH350" s="42">
        <v>44028</v>
      </c>
      <c r="AI350" s="130">
        <v>5</v>
      </c>
      <c r="AJ350" s="132"/>
      <c r="AK350" s="3">
        <v>5</v>
      </c>
      <c r="AL350" s="42">
        <v>44027</v>
      </c>
      <c r="AM350" s="134">
        <v>0</v>
      </c>
      <c r="AN350" s="132"/>
      <c r="AO350" s="3">
        <v>5</v>
      </c>
      <c r="AP350" s="42">
        <v>44026</v>
      </c>
      <c r="AQ350" s="130">
        <v>5</v>
      </c>
      <c r="AR350" s="132"/>
      <c r="AS350" s="3">
        <v>3</v>
      </c>
      <c r="AT350" s="42">
        <v>44025</v>
      </c>
      <c r="AU350" s="130">
        <v>5</v>
      </c>
      <c r="AV350" s="132"/>
      <c r="AW350" s="3">
        <v>1</v>
      </c>
      <c r="AX350" s="42">
        <v>44024</v>
      </c>
      <c r="AY350" s="130">
        <v>5</v>
      </c>
      <c r="AZ350" s="132"/>
      <c r="BA350" s="3">
        <v>1</v>
      </c>
      <c r="BB350" s="42">
        <v>44023</v>
      </c>
      <c r="BC350" s="130">
        <v>5</v>
      </c>
      <c r="BD350" s="132"/>
      <c r="BE350" s="3"/>
      <c r="BF350" s="42"/>
      <c r="BG350" s="33"/>
      <c r="BH350" s="22"/>
    </row>
    <row r="351" spans="1:60" x14ac:dyDescent="0.25">
      <c r="A351" s="37"/>
      <c r="B351" s="61"/>
      <c r="C351" s="144">
        <f t="shared" si="47"/>
        <v>1</v>
      </c>
      <c r="D351" s="145">
        <f t="shared" si="60"/>
        <v>1</v>
      </c>
      <c r="E351" s="20">
        <f t="shared" si="48"/>
        <v>10</v>
      </c>
      <c r="F351" s="20">
        <v>5</v>
      </c>
      <c r="G351" s="95"/>
      <c r="H351" s="22"/>
      <c r="I351" s="3">
        <v>6</v>
      </c>
      <c r="J351" s="23">
        <v>44023</v>
      </c>
      <c r="K351" s="140">
        <v>5</v>
      </c>
      <c r="L351" s="22"/>
      <c r="M351" s="3">
        <v>8</v>
      </c>
      <c r="N351" s="23">
        <v>44022</v>
      </c>
      <c r="O351" s="20">
        <v>5</v>
      </c>
      <c r="P351" s="22"/>
      <c r="Q351" s="3"/>
      <c r="R351" s="23"/>
      <c r="S351" s="20"/>
      <c r="T351" s="22"/>
      <c r="U351" s="3"/>
      <c r="V351" s="23"/>
      <c r="W351" s="140"/>
      <c r="X351" s="22"/>
      <c r="Y351" s="3"/>
      <c r="Z351" s="23"/>
      <c r="AA351" s="140"/>
      <c r="AB351" s="22"/>
      <c r="AC351" s="3"/>
      <c r="AD351" s="23"/>
      <c r="AE351" s="20"/>
      <c r="AF351" s="22"/>
      <c r="AG351" s="131"/>
      <c r="AH351" s="23"/>
      <c r="AI351" s="140"/>
      <c r="AJ351" s="132"/>
      <c r="AK351" s="3"/>
      <c r="AL351" s="23"/>
      <c r="AM351" s="140"/>
      <c r="AN351" s="132"/>
      <c r="AO351" s="3"/>
      <c r="AP351" s="23"/>
      <c r="AQ351" s="140"/>
      <c r="AR351" s="132"/>
      <c r="AS351" s="3"/>
      <c r="AT351" s="23"/>
      <c r="AU351" s="140"/>
      <c r="AV351" s="132"/>
      <c r="AW351" s="3"/>
      <c r="AX351" s="23"/>
      <c r="AY351" s="140"/>
      <c r="AZ351" s="132"/>
      <c r="BA351" s="3"/>
      <c r="BB351" s="23"/>
      <c r="BC351" s="140"/>
      <c r="BD351" s="22"/>
      <c r="BE351" s="3"/>
      <c r="BF351" s="23"/>
      <c r="BG351" s="20"/>
      <c r="BH351" s="22"/>
    </row>
    <row r="352" spans="1:60" x14ac:dyDescent="0.25">
      <c r="A352" s="37">
        <v>44035</v>
      </c>
      <c r="B352" s="61">
        <v>0.33333333333333331</v>
      </c>
      <c r="C352" s="144">
        <f t="shared" si="47"/>
        <v>2</v>
      </c>
      <c r="D352" s="145">
        <f t="shared" si="60"/>
        <v>2</v>
      </c>
      <c r="E352" s="20">
        <f t="shared" si="48"/>
        <v>130</v>
      </c>
      <c r="F352" s="20">
        <v>5</v>
      </c>
      <c r="G352" s="95"/>
      <c r="H352" s="22"/>
      <c r="I352" s="3">
        <v>6</v>
      </c>
      <c r="J352" s="23">
        <v>44034</v>
      </c>
      <c r="K352" s="140">
        <v>10</v>
      </c>
      <c r="L352" s="22"/>
      <c r="M352" s="3">
        <v>8</v>
      </c>
      <c r="N352" s="23">
        <v>44033</v>
      </c>
      <c r="O352" s="140">
        <v>10</v>
      </c>
      <c r="P352" s="22"/>
      <c r="Q352" s="3">
        <v>8</v>
      </c>
      <c r="R352" s="23">
        <v>44032</v>
      </c>
      <c r="S352" s="140">
        <v>10</v>
      </c>
      <c r="T352" s="22"/>
      <c r="U352" s="3">
        <v>8</v>
      </c>
      <c r="V352" s="23">
        <v>44031</v>
      </c>
      <c r="W352" s="140">
        <v>10</v>
      </c>
      <c r="X352" s="22"/>
      <c r="Y352" s="3">
        <v>5</v>
      </c>
      <c r="Z352" s="23">
        <v>44030</v>
      </c>
      <c r="AA352" s="140">
        <v>10</v>
      </c>
      <c r="AB352" s="22"/>
      <c r="AC352" s="131">
        <v>3</v>
      </c>
      <c r="AD352" s="23">
        <v>44029</v>
      </c>
      <c r="AE352" s="140">
        <v>10</v>
      </c>
      <c r="AF352" s="22"/>
      <c r="AG352" s="131">
        <v>1</v>
      </c>
      <c r="AH352" s="23">
        <v>44028</v>
      </c>
      <c r="AI352" s="140">
        <v>10</v>
      </c>
      <c r="AJ352" s="132"/>
      <c r="AK352" s="3">
        <v>1</v>
      </c>
      <c r="AL352" s="23">
        <v>44027</v>
      </c>
      <c r="AM352" s="140">
        <v>10</v>
      </c>
      <c r="AN352" s="132"/>
      <c r="AO352" s="3">
        <v>1</v>
      </c>
      <c r="AP352" s="23">
        <v>44026</v>
      </c>
      <c r="AQ352" s="140">
        <v>10</v>
      </c>
      <c r="AR352" s="132"/>
      <c r="AS352" s="3">
        <v>1</v>
      </c>
      <c r="AT352" s="23">
        <v>44025</v>
      </c>
      <c r="AU352" s="140">
        <v>10</v>
      </c>
      <c r="AV352" s="132"/>
      <c r="AW352" s="3">
        <v>1</v>
      </c>
      <c r="AX352" s="23">
        <v>44024</v>
      </c>
      <c r="AY352" s="140">
        <v>10</v>
      </c>
      <c r="AZ352" s="132"/>
      <c r="BA352" s="3">
        <v>1</v>
      </c>
      <c r="BB352" s="23">
        <v>44023</v>
      </c>
      <c r="BC352" s="140">
        <v>10</v>
      </c>
      <c r="BD352" s="132"/>
      <c r="BE352" s="3">
        <v>1</v>
      </c>
      <c r="BF352" s="23">
        <v>44022</v>
      </c>
      <c r="BG352" s="20">
        <v>10</v>
      </c>
      <c r="BH352" s="22"/>
    </row>
    <row r="353" spans="1:60" x14ac:dyDescent="0.25">
      <c r="A353" s="37"/>
      <c r="B353" s="61"/>
      <c r="C353" s="144">
        <f t="shared" si="47"/>
        <v>1</v>
      </c>
      <c r="D353" s="145">
        <f t="shared" si="60"/>
        <v>1</v>
      </c>
      <c r="E353" s="20">
        <f t="shared" si="48"/>
        <v>60</v>
      </c>
      <c r="F353" s="20">
        <v>5</v>
      </c>
      <c r="G353" s="95"/>
      <c r="H353" s="22"/>
      <c r="I353" s="3">
        <v>6</v>
      </c>
      <c r="J353" s="23">
        <v>44034</v>
      </c>
      <c r="K353" s="140">
        <v>5</v>
      </c>
      <c r="L353" s="22"/>
      <c r="M353" s="3">
        <v>8</v>
      </c>
      <c r="N353" s="23">
        <v>44033</v>
      </c>
      <c r="O353" s="140">
        <v>5</v>
      </c>
      <c r="P353" s="22"/>
      <c r="Q353" s="3">
        <v>8</v>
      </c>
      <c r="R353" s="23">
        <v>44032</v>
      </c>
      <c r="S353" s="140">
        <v>5</v>
      </c>
      <c r="T353" s="22"/>
      <c r="U353" s="3">
        <v>8</v>
      </c>
      <c r="V353" s="23">
        <v>44031</v>
      </c>
      <c r="W353" s="140">
        <v>5</v>
      </c>
      <c r="X353" s="22"/>
      <c r="Y353" s="3">
        <v>5</v>
      </c>
      <c r="Z353" s="23">
        <v>44030</v>
      </c>
      <c r="AA353" s="140">
        <v>5</v>
      </c>
      <c r="AB353" s="22"/>
      <c r="AC353" s="131">
        <v>3</v>
      </c>
      <c r="AD353" s="23">
        <v>44029</v>
      </c>
      <c r="AE353" s="140">
        <v>5</v>
      </c>
      <c r="AF353" s="22"/>
      <c r="AG353" s="131">
        <v>1</v>
      </c>
      <c r="AH353" s="23">
        <v>44028</v>
      </c>
      <c r="AI353" s="140">
        <v>5</v>
      </c>
      <c r="AJ353" s="132"/>
      <c r="AK353" s="3">
        <v>1</v>
      </c>
      <c r="AL353" s="23">
        <v>44027</v>
      </c>
      <c r="AM353" s="140">
        <v>5</v>
      </c>
      <c r="AN353" s="132"/>
      <c r="AO353" s="3">
        <v>1</v>
      </c>
      <c r="AP353" s="23">
        <v>44026</v>
      </c>
      <c r="AQ353" s="140">
        <v>5</v>
      </c>
      <c r="AR353" s="132"/>
      <c r="AS353" s="3">
        <v>1</v>
      </c>
      <c r="AT353" s="23">
        <v>44025</v>
      </c>
      <c r="AU353" s="140">
        <v>5</v>
      </c>
      <c r="AV353" s="132"/>
      <c r="AW353" s="3">
        <v>1</v>
      </c>
      <c r="AX353" s="23">
        <v>44024</v>
      </c>
      <c r="AY353" s="143">
        <v>0</v>
      </c>
      <c r="AZ353" s="132"/>
      <c r="BA353" s="3">
        <v>1</v>
      </c>
      <c r="BB353" s="23">
        <v>44023</v>
      </c>
      <c r="BC353" s="140">
        <v>5</v>
      </c>
      <c r="BD353" s="132"/>
      <c r="BE353" s="3">
        <v>1</v>
      </c>
      <c r="BF353" s="23">
        <v>44022</v>
      </c>
      <c r="BG353" s="20">
        <v>5</v>
      </c>
      <c r="BH353" s="22"/>
    </row>
    <row r="354" spans="1:60" x14ac:dyDescent="0.25">
      <c r="A354" s="37">
        <v>44035</v>
      </c>
      <c r="B354" s="61">
        <v>0.41666666666666669</v>
      </c>
      <c r="C354" s="144">
        <f t="shared" si="47"/>
        <v>2</v>
      </c>
      <c r="D354" s="145">
        <f t="shared" si="60"/>
        <v>2</v>
      </c>
      <c r="E354" s="20">
        <f t="shared" si="48"/>
        <v>130</v>
      </c>
      <c r="F354" s="20">
        <v>5</v>
      </c>
      <c r="G354" s="95"/>
      <c r="H354" s="22"/>
      <c r="I354" s="3">
        <v>6</v>
      </c>
      <c r="J354" s="23">
        <v>44034</v>
      </c>
      <c r="K354" s="140">
        <v>10</v>
      </c>
      <c r="L354" s="22"/>
      <c r="M354" s="3">
        <v>8</v>
      </c>
      <c r="N354" s="23">
        <v>44033</v>
      </c>
      <c r="O354" s="140">
        <v>10</v>
      </c>
      <c r="P354" s="22"/>
      <c r="Q354" s="3">
        <v>8</v>
      </c>
      <c r="R354" s="23">
        <v>44032</v>
      </c>
      <c r="S354" s="140">
        <v>10</v>
      </c>
      <c r="T354" s="22"/>
      <c r="U354" s="3">
        <v>8</v>
      </c>
      <c r="V354" s="23">
        <v>44031</v>
      </c>
      <c r="W354" s="140">
        <v>10</v>
      </c>
      <c r="X354" s="22"/>
      <c r="Y354" s="3">
        <v>5</v>
      </c>
      <c r="Z354" s="23">
        <v>44030</v>
      </c>
      <c r="AA354" s="140">
        <v>10</v>
      </c>
      <c r="AB354" s="22"/>
      <c r="AC354" s="131">
        <v>3</v>
      </c>
      <c r="AD354" s="23">
        <v>44029</v>
      </c>
      <c r="AE354" s="140">
        <v>10</v>
      </c>
      <c r="AF354" s="22"/>
      <c r="AG354" s="131">
        <v>1</v>
      </c>
      <c r="AH354" s="23">
        <v>44028</v>
      </c>
      <c r="AI354" s="140">
        <v>10</v>
      </c>
      <c r="AJ354" s="132"/>
      <c r="AK354" s="3">
        <v>1</v>
      </c>
      <c r="AL354" s="23">
        <v>44027</v>
      </c>
      <c r="AM354" s="140">
        <v>10</v>
      </c>
      <c r="AN354" s="132"/>
      <c r="AO354" s="3">
        <v>1</v>
      </c>
      <c r="AP354" s="23">
        <v>44026</v>
      </c>
      <c r="AQ354" s="140">
        <v>10</v>
      </c>
      <c r="AR354" s="132"/>
      <c r="AS354" s="3">
        <v>1</v>
      </c>
      <c r="AT354" s="23">
        <v>44025</v>
      </c>
      <c r="AU354" s="140">
        <v>10</v>
      </c>
      <c r="AV354" s="132"/>
      <c r="AW354" s="3">
        <v>1</v>
      </c>
      <c r="AX354" s="23">
        <v>44024</v>
      </c>
      <c r="AY354" s="140">
        <v>10</v>
      </c>
      <c r="AZ354" s="132"/>
      <c r="BA354" s="3">
        <v>1</v>
      </c>
      <c r="BB354" s="23">
        <v>44023</v>
      </c>
      <c r="BC354" s="140">
        <v>10</v>
      </c>
      <c r="BD354" s="132"/>
      <c r="BE354" s="3">
        <v>1</v>
      </c>
      <c r="BF354" s="23">
        <v>44022</v>
      </c>
      <c r="BG354" s="20">
        <v>10</v>
      </c>
      <c r="BH354" s="22"/>
    </row>
    <row r="355" spans="1:60" x14ac:dyDescent="0.25">
      <c r="A355" s="37"/>
      <c r="B355" s="61"/>
      <c r="C355" s="144">
        <f t="shared" si="47"/>
        <v>1</v>
      </c>
      <c r="D355" s="145">
        <f t="shared" si="60"/>
        <v>1</v>
      </c>
      <c r="E355" s="20">
        <f t="shared" si="48"/>
        <v>60</v>
      </c>
      <c r="F355" s="20">
        <v>5</v>
      </c>
      <c r="G355" s="95"/>
      <c r="H355" s="22"/>
      <c r="I355" s="3">
        <v>6</v>
      </c>
      <c r="J355" s="23">
        <v>44034</v>
      </c>
      <c r="K355" s="140">
        <v>5</v>
      </c>
      <c r="L355" s="22"/>
      <c r="M355" s="3">
        <v>8</v>
      </c>
      <c r="N355" s="23">
        <v>44033</v>
      </c>
      <c r="O355" s="140">
        <v>5</v>
      </c>
      <c r="P355" s="22"/>
      <c r="Q355" s="3">
        <v>8</v>
      </c>
      <c r="R355" s="23">
        <v>44032</v>
      </c>
      <c r="S355" s="140">
        <v>5</v>
      </c>
      <c r="T355" s="22"/>
      <c r="U355" s="3">
        <v>8</v>
      </c>
      <c r="V355" s="23">
        <v>44031</v>
      </c>
      <c r="W355" s="143">
        <v>0</v>
      </c>
      <c r="X355" s="22"/>
      <c r="Y355" s="3">
        <v>8</v>
      </c>
      <c r="Z355" s="23">
        <v>44030</v>
      </c>
      <c r="AA355" s="140">
        <v>5</v>
      </c>
      <c r="AB355" s="22"/>
      <c r="AC355" s="131">
        <v>5</v>
      </c>
      <c r="AD355" s="23">
        <v>44029</v>
      </c>
      <c r="AE355" s="140">
        <v>5</v>
      </c>
      <c r="AF355" s="22"/>
      <c r="AG355" s="131">
        <v>3</v>
      </c>
      <c r="AH355" s="23">
        <v>44028</v>
      </c>
      <c r="AI355" s="140">
        <v>5</v>
      </c>
      <c r="AJ355" s="132"/>
      <c r="AK355" s="3">
        <v>1</v>
      </c>
      <c r="AL355" s="23">
        <v>44027</v>
      </c>
      <c r="AM355" s="140">
        <v>5</v>
      </c>
      <c r="AN355" s="132"/>
      <c r="AO355" s="3">
        <v>1</v>
      </c>
      <c r="AP355" s="23">
        <v>44026</v>
      </c>
      <c r="AQ355" s="140">
        <v>5</v>
      </c>
      <c r="AR355" s="132"/>
      <c r="AS355" s="3">
        <v>1</v>
      </c>
      <c r="AT355" s="23">
        <v>44025</v>
      </c>
      <c r="AU355" s="140">
        <v>5</v>
      </c>
      <c r="AV355" s="132"/>
      <c r="AW355" s="3">
        <v>1</v>
      </c>
      <c r="AX355" s="23">
        <v>44024</v>
      </c>
      <c r="AY355" s="140">
        <v>5</v>
      </c>
      <c r="AZ355" s="132"/>
      <c r="BA355" s="3">
        <v>1</v>
      </c>
      <c r="BB355" s="23">
        <v>44023</v>
      </c>
      <c r="BC355" s="140">
        <v>5</v>
      </c>
      <c r="BD355" s="132"/>
      <c r="BE355" s="3">
        <v>1</v>
      </c>
      <c r="BF355" s="23">
        <v>44022</v>
      </c>
      <c r="BG355" s="20">
        <v>5</v>
      </c>
      <c r="BH355" s="22"/>
    </row>
    <row r="356" spans="1:60" x14ac:dyDescent="0.25">
      <c r="A356" s="37"/>
      <c r="B356" s="61"/>
      <c r="C356" s="144">
        <f t="shared" si="47"/>
        <v>1</v>
      </c>
      <c r="D356" s="145">
        <f t="shared" si="60"/>
        <v>1</v>
      </c>
      <c r="E356" s="20">
        <f t="shared" si="48"/>
        <v>25</v>
      </c>
      <c r="F356" s="20">
        <v>5</v>
      </c>
      <c r="G356" s="95"/>
      <c r="H356" s="22"/>
      <c r="I356" s="3">
        <v>6</v>
      </c>
      <c r="J356" s="23">
        <v>44034</v>
      </c>
      <c r="K356" s="140">
        <v>5</v>
      </c>
      <c r="L356" s="22"/>
      <c r="M356" s="3">
        <v>8</v>
      </c>
      <c r="N356" s="23">
        <v>44033</v>
      </c>
      <c r="O356" s="140">
        <v>5</v>
      </c>
      <c r="P356" s="22"/>
      <c r="Q356" s="3">
        <v>8</v>
      </c>
      <c r="R356" s="23">
        <v>44032</v>
      </c>
      <c r="S356" s="140">
        <v>5</v>
      </c>
      <c r="T356" s="22"/>
      <c r="U356" s="3">
        <v>8</v>
      </c>
      <c r="V356" s="23">
        <v>44031</v>
      </c>
      <c r="W356" s="143">
        <v>0</v>
      </c>
      <c r="X356" s="22"/>
      <c r="Y356" s="3">
        <v>8</v>
      </c>
      <c r="Z356" s="23">
        <v>44030</v>
      </c>
      <c r="AA356" s="143">
        <v>0</v>
      </c>
      <c r="AB356" s="22"/>
      <c r="AC356" s="3">
        <v>8</v>
      </c>
      <c r="AD356" s="23">
        <v>44029</v>
      </c>
      <c r="AE356" s="143">
        <v>0</v>
      </c>
      <c r="AF356" s="22"/>
      <c r="AG356" s="131">
        <v>8</v>
      </c>
      <c r="AH356" s="23">
        <v>44028</v>
      </c>
      <c r="AI356" s="140">
        <v>5</v>
      </c>
      <c r="AJ356" s="132"/>
      <c r="AK356" s="3">
        <v>5</v>
      </c>
      <c r="AL356" s="23">
        <v>44027</v>
      </c>
      <c r="AM356" s="143">
        <v>0</v>
      </c>
      <c r="AN356" s="132"/>
      <c r="AO356" s="3">
        <v>5</v>
      </c>
      <c r="AP356" s="23">
        <v>44026</v>
      </c>
      <c r="AQ356" s="143">
        <v>0</v>
      </c>
      <c r="AR356" s="132"/>
      <c r="AS356" s="3">
        <v>5</v>
      </c>
      <c r="AT356" s="23">
        <v>44025</v>
      </c>
      <c r="AU356" s="143">
        <v>0</v>
      </c>
      <c r="AV356" s="132"/>
      <c r="AW356" s="3">
        <v>5</v>
      </c>
      <c r="AX356" s="23">
        <v>44024</v>
      </c>
      <c r="AY356" s="143">
        <v>0</v>
      </c>
      <c r="AZ356" s="132"/>
      <c r="BA356" s="3">
        <v>5</v>
      </c>
      <c r="BB356" s="23">
        <v>44023</v>
      </c>
      <c r="BC356" s="143">
        <v>0</v>
      </c>
      <c r="BD356" s="132"/>
      <c r="BE356" s="3">
        <v>5</v>
      </c>
      <c r="BF356" s="23">
        <v>44022</v>
      </c>
      <c r="BG356" s="20">
        <v>5</v>
      </c>
      <c r="BH356" s="22"/>
    </row>
    <row r="357" spans="1:60" x14ac:dyDescent="0.25">
      <c r="A357" s="37">
        <v>44035</v>
      </c>
      <c r="B357" s="61">
        <v>0.54166666666666663</v>
      </c>
      <c r="C357" s="144">
        <f t="shared" si="47"/>
        <v>3</v>
      </c>
      <c r="D357" s="145">
        <f t="shared" si="60"/>
        <v>3</v>
      </c>
      <c r="E357" s="20">
        <f t="shared" si="48"/>
        <v>195</v>
      </c>
      <c r="F357" s="20">
        <v>5</v>
      </c>
      <c r="G357" s="95"/>
      <c r="H357" s="22"/>
      <c r="I357" s="3">
        <v>6</v>
      </c>
      <c r="J357" s="23">
        <v>44034</v>
      </c>
      <c r="K357" s="140">
        <v>15</v>
      </c>
      <c r="L357" s="22"/>
      <c r="M357" s="3">
        <v>8</v>
      </c>
      <c r="N357" s="23">
        <v>44033</v>
      </c>
      <c r="O357" s="140">
        <v>15</v>
      </c>
      <c r="P357" s="22"/>
      <c r="Q357" s="3">
        <v>8</v>
      </c>
      <c r="R357" s="23">
        <v>44032</v>
      </c>
      <c r="S357" s="140">
        <v>15</v>
      </c>
      <c r="T357" s="22"/>
      <c r="U357" s="3">
        <v>8</v>
      </c>
      <c r="V357" s="23">
        <v>44031</v>
      </c>
      <c r="W357" s="140">
        <v>15</v>
      </c>
      <c r="X357" s="22"/>
      <c r="Y357" s="3">
        <v>5</v>
      </c>
      <c r="Z357" s="23">
        <v>44030</v>
      </c>
      <c r="AA357" s="140">
        <v>15</v>
      </c>
      <c r="AB357" s="22"/>
      <c r="AC357" s="131">
        <v>3</v>
      </c>
      <c r="AD357" s="23">
        <v>44029</v>
      </c>
      <c r="AE357" s="140">
        <v>15</v>
      </c>
      <c r="AF357" s="22"/>
      <c r="AG357" s="131">
        <v>1</v>
      </c>
      <c r="AH357" s="23">
        <v>44028</v>
      </c>
      <c r="AI357" s="140">
        <v>15</v>
      </c>
      <c r="AJ357" s="132"/>
      <c r="AK357" s="3">
        <v>1</v>
      </c>
      <c r="AL357" s="23">
        <v>44027</v>
      </c>
      <c r="AM357" s="140">
        <v>15</v>
      </c>
      <c r="AN357" s="132"/>
      <c r="AO357" s="3">
        <v>1</v>
      </c>
      <c r="AP357" s="23">
        <v>44026</v>
      </c>
      <c r="AQ357" s="140">
        <v>15</v>
      </c>
      <c r="AR357" s="132"/>
      <c r="AS357" s="3">
        <v>1</v>
      </c>
      <c r="AT357" s="23">
        <v>44025</v>
      </c>
      <c r="AU357" s="140">
        <v>15</v>
      </c>
      <c r="AV357" s="132"/>
      <c r="AW357" s="3">
        <v>1</v>
      </c>
      <c r="AX357" s="23">
        <v>44024</v>
      </c>
      <c r="AY357" s="140">
        <v>15</v>
      </c>
      <c r="AZ357" s="132"/>
      <c r="BA357" s="3">
        <v>1</v>
      </c>
      <c r="BB357" s="23">
        <v>44023</v>
      </c>
      <c r="BC357" s="140">
        <v>15</v>
      </c>
      <c r="BD357" s="132"/>
      <c r="BE357" s="3">
        <v>1</v>
      </c>
      <c r="BF357" s="23">
        <v>44022</v>
      </c>
      <c r="BG357" s="20">
        <v>15</v>
      </c>
      <c r="BH357" s="22"/>
    </row>
    <row r="358" spans="1:60" x14ac:dyDescent="0.25">
      <c r="A358" s="37"/>
      <c r="B358" s="61"/>
      <c r="C358" s="144">
        <f t="shared" si="47"/>
        <v>1</v>
      </c>
      <c r="D358" s="145">
        <f t="shared" si="60"/>
        <v>1</v>
      </c>
      <c r="E358" s="20">
        <f t="shared" si="48"/>
        <v>60</v>
      </c>
      <c r="F358" s="20">
        <v>5</v>
      </c>
      <c r="G358" s="95"/>
      <c r="H358" s="22"/>
      <c r="I358" s="3">
        <v>6</v>
      </c>
      <c r="J358" s="23">
        <v>44034</v>
      </c>
      <c r="K358" s="140">
        <v>5</v>
      </c>
      <c r="L358" s="22"/>
      <c r="M358" s="3">
        <v>8</v>
      </c>
      <c r="N358" s="23">
        <v>44033</v>
      </c>
      <c r="O358" s="140">
        <v>5</v>
      </c>
      <c r="P358" s="22"/>
      <c r="Q358" s="3">
        <v>8</v>
      </c>
      <c r="R358" s="23">
        <v>44032</v>
      </c>
      <c r="S358" s="143">
        <v>0</v>
      </c>
      <c r="T358" s="22"/>
      <c r="U358" s="3">
        <v>8</v>
      </c>
      <c r="V358" s="23">
        <v>44031</v>
      </c>
      <c r="W358" s="140">
        <v>5</v>
      </c>
      <c r="X358" s="22"/>
      <c r="Y358" s="3">
        <v>8</v>
      </c>
      <c r="Z358" s="23">
        <v>44030</v>
      </c>
      <c r="AA358" s="140">
        <v>5</v>
      </c>
      <c r="AB358" s="22"/>
      <c r="AC358" s="131">
        <v>5</v>
      </c>
      <c r="AD358" s="23">
        <v>44029</v>
      </c>
      <c r="AE358" s="140">
        <v>5</v>
      </c>
      <c r="AF358" s="22"/>
      <c r="AG358" s="131">
        <v>3</v>
      </c>
      <c r="AH358" s="23">
        <v>44028</v>
      </c>
      <c r="AI358" s="140">
        <v>5</v>
      </c>
      <c r="AJ358" s="132"/>
      <c r="AK358" s="3">
        <v>1</v>
      </c>
      <c r="AL358" s="23">
        <v>44027</v>
      </c>
      <c r="AM358" s="140">
        <v>5</v>
      </c>
      <c r="AN358" s="132"/>
      <c r="AO358" s="3">
        <v>1</v>
      </c>
      <c r="AP358" s="23">
        <v>44026</v>
      </c>
      <c r="AQ358" s="140">
        <v>5</v>
      </c>
      <c r="AR358" s="132"/>
      <c r="AS358" s="3">
        <v>1</v>
      </c>
      <c r="AT358" s="23">
        <v>44025</v>
      </c>
      <c r="AU358" s="140">
        <v>5</v>
      </c>
      <c r="AV358" s="132"/>
      <c r="AW358" s="3">
        <v>1</v>
      </c>
      <c r="AX358" s="23">
        <v>44024</v>
      </c>
      <c r="AY358" s="140">
        <v>5</v>
      </c>
      <c r="AZ358" s="132"/>
      <c r="BA358" s="3">
        <v>1</v>
      </c>
      <c r="BB358" s="23">
        <v>44023</v>
      </c>
      <c r="BC358" s="140">
        <v>5</v>
      </c>
      <c r="BD358" s="132"/>
      <c r="BE358" s="3">
        <v>1</v>
      </c>
      <c r="BF358" s="23">
        <v>44022</v>
      </c>
      <c r="BG358" s="20">
        <v>5</v>
      </c>
      <c r="BH358" s="22"/>
    </row>
    <row r="359" spans="1:60" x14ac:dyDescent="0.25">
      <c r="A359" s="37">
        <v>44035</v>
      </c>
      <c r="B359" s="61">
        <v>0.58333333333333337</v>
      </c>
      <c r="C359" s="144">
        <f t="shared" si="47"/>
        <v>5</v>
      </c>
      <c r="D359" s="145">
        <f t="shared" si="60"/>
        <v>5</v>
      </c>
      <c r="E359" s="20">
        <f t="shared" si="48"/>
        <v>325</v>
      </c>
      <c r="F359" s="20">
        <v>5</v>
      </c>
      <c r="G359" s="95"/>
      <c r="H359" s="22"/>
      <c r="I359" s="3">
        <v>6</v>
      </c>
      <c r="J359" s="23">
        <v>44034</v>
      </c>
      <c r="K359" s="140">
        <v>25</v>
      </c>
      <c r="L359" s="22"/>
      <c r="M359" s="3">
        <v>8</v>
      </c>
      <c r="N359" s="23">
        <v>44033</v>
      </c>
      <c r="O359" s="140">
        <v>25</v>
      </c>
      <c r="P359" s="22"/>
      <c r="Q359" s="3">
        <v>8</v>
      </c>
      <c r="R359" s="23">
        <v>44032</v>
      </c>
      <c r="S359" s="140">
        <v>25</v>
      </c>
      <c r="T359" s="22"/>
      <c r="U359" s="3">
        <v>8</v>
      </c>
      <c r="V359" s="23">
        <v>44031</v>
      </c>
      <c r="W359" s="140">
        <v>25</v>
      </c>
      <c r="X359" s="22"/>
      <c r="Y359" s="3">
        <v>5</v>
      </c>
      <c r="Z359" s="23">
        <v>44030</v>
      </c>
      <c r="AA359" s="140">
        <v>25</v>
      </c>
      <c r="AB359" s="22"/>
      <c r="AC359" s="131">
        <v>3</v>
      </c>
      <c r="AD359" s="23">
        <v>44029</v>
      </c>
      <c r="AE359" s="140">
        <v>25</v>
      </c>
      <c r="AF359" s="22"/>
      <c r="AG359" s="131">
        <v>1</v>
      </c>
      <c r="AH359" s="23">
        <v>44028</v>
      </c>
      <c r="AI359" s="140">
        <v>25</v>
      </c>
      <c r="AJ359" s="132"/>
      <c r="AK359" s="3">
        <v>1</v>
      </c>
      <c r="AL359" s="23">
        <v>44027</v>
      </c>
      <c r="AM359" s="140">
        <v>25</v>
      </c>
      <c r="AN359" s="132"/>
      <c r="AO359" s="3">
        <v>1</v>
      </c>
      <c r="AP359" s="23">
        <v>44026</v>
      </c>
      <c r="AQ359" s="140">
        <v>25</v>
      </c>
      <c r="AR359" s="132"/>
      <c r="AS359" s="3">
        <v>1</v>
      </c>
      <c r="AT359" s="23">
        <v>44025</v>
      </c>
      <c r="AU359" s="140">
        <v>25</v>
      </c>
      <c r="AV359" s="132"/>
      <c r="AW359" s="3">
        <v>1</v>
      </c>
      <c r="AX359" s="23">
        <v>44024</v>
      </c>
      <c r="AY359" s="140">
        <v>25</v>
      </c>
      <c r="AZ359" s="132"/>
      <c r="BA359" s="3">
        <v>1</v>
      </c>
      <c r="BB359" s="23">
        <v>44023</v>
      </c>
      <c r="BC359" s="140">
        <v>25</v>
      </c>
      <c r="BD359" s="132"/>
      <c r="BE359" s="3">
        <v>1</v>
      </c>
      <c r="BF359" s="23">
        <v>44022</v>
      </c>
      <c r="BG359" s="20">
        <v>25</v>
      </c>
      <c r="BH359" s="22"/>
    </row>
    <row r="360" spans="1:60" x14ac:dyDescent="0.25">
      <c r="A360" s="37"/>
      <c r="B360" s="61"/>
      <c r="C360" s="144">
        <f t="shared" si="47"/>
        <v>1</v>
      </c>
      <c r="D360" s="145">
        <f t="shared" si="60"/>
        <v>1</v>
      </c>
      <c r="E360" s="20">
        <f t="shared" si="48"/>
        <v>35</v>
      </c>
      <c r="F360" s="20">
        <v>5</v>
      </c>
      <c r="G360" s="95"/>
      <c r="H360" s="22"/>
      <c r="I360" s="3">
        <v>6</v>
      </c>
      <c r="J360" s="23">
        <v>44034</v>
      </c>
      <c r="K360" s="140">
        <v>5</v>
      </c>
      <c r="L360" s="22"/>
      <c r="M360" s="3">
        <v>8</v>
      </c>
      <c r="N360" s="23">
        <v>44033</v>
      </c>
      <c r="O360" s="140">
        <v>5</v>
      </c>
      <c r="P360" s="22"/>
      <c r="Q360" s="3">
        <v>8</v>
      </c>
      <c r="R360" s="23">
        <v>44032</v>
      </c>
      <c r="S360" s="140">
        <v>5</v>
      </c>
      <c r="T360" s="22"/>
      <c r="U360" s="3">
        <v>8</v>
      </c>
      <c r="V360" s="23">
        <v>44031</v>
      </c>
      <c r="W360" s="140">
        <v>5</v>
      </c>
      <c r="X360" s="22"/>
      <c r="Y360" s="3">
        <v>5</v>
      </c>
      <c r="Z360" s="23">
        <v>44030</v>
      </c>
      <c r="AA360" s="140">
        <v>5</v>
      </c>
      <c r="AB360" s="22"/>
      <c r="AC360" s="131">
        <v>3</v>
      </c>
      <c r="AD360" s="23">
        <v>44029</v>
      </c>
      <c r="AE360" s="140">
        <v>5</v>
      </c>
      <c r="AF360" s="22"/>
      <c r="AG360" s="131">
        <v>1</v>
      </c>
      <c r="AH360" s="23">
        <v>44028</v>
      </c>
      <c r="AI360" s="143">
        <v>0</v>
      </c>
      <c r="AJ360" s="132"/>
      <c r="AK360" s="3">
        <v>1</v>
      </c>
      <c r="AL360" s="23">
        <v>44027</v>
      </c>
      <c r="AM360" s="143">
        <v>0</v>
      </c>
      <c r="AN360" s="132"/>
      <c r="AO360" s="3">
        <v>1</v>
      </c>
      <c r="AP360" s="23">
        <v>44026</v>
      </c>
      <c r="AQ360" s="143">
        <v>0</v>
      </c>
      <c r="AR360" s="132"/>
      <c r="AS360" s="3">
        <v>1</v>
      </c>
      <c r="AT360" s="23">
        <v>44025</v>
      </c>
      <c r="AU360" s="143">
        <v>0</v>
      </c>
      <c r="AV360" s="132"/>
      <c r="AW360" s="3">
        <v>1</v>
      </c>
      <c r="AX360" s="23">
        <v>44024</v>
      </c>
      <c r="AY360" s="143">
        <v>0</v>
      </c>
      <c r="AZ360" s="132"/>
      <c r="BA360" s="3">
        <v>1</v>
      </c>
      <c r="BB360" s="23">
        <v>44023</v>
      </c>
      <c r="BC360" s="143">
        <v>0</v>
      </c>
      <c r="BD360" s="132"/>
      <c r="BE360" s="3">
        <v>1</v>
      </c>
      <c r="BF360" s="23">
        <v>44022</v>
      </c>
      <c r="BG360" s="20">
        <v>5</v>
      </c>
      <c r="BH360" s="22"/>
    </row>
    <row r="361" spans="1:60" x14ac:dyDescent="0.25">
      <c r="A361" s="37"/>
      <c r="B361" s="61"/>
      <c r="C361" s="144">
        <f t="shared" si="47"/>
        <v>1</v>
      </c>
      <c r="D361" s="145">
        <f t="shared" si="60"/>
        <v>1</v>
      </c>
      <c r="E361" s="20">
        <f t="shared" si="48"/>
        <v>30</v>
      </c>
      <c r="F361" s="20">
        <v>5</v>
      </c>
      <c r="G361" s="95"/>
      <c r="H361" s="22"/>
      <c r="I361" s="3">
        <v>6</v>
      </c>
      <c r="J361" s="23">
        <v>44032</v>
      </c>
      <c r="K361" s="140">
        <v>5</v>
      </c>
      <c r="L361" s="22"/>
      <c r="M361" s="3">
        <v>8</v>
      </c>
      <c r="N361" s="23">
        <v>44031</v>
      </c>
      <c r="O361" s="143">
        <v>0</v>
      </c>
      <c r="P361" s="22"/>
      <c r="Q361" s="3">
        <v>8</v>
      </c>
      <c r="R361" s="23">
        <v>44030</v>
      </c>
      <c r="S361" s="143">
        <v>0</v>
      </c>
      <c r="T361" s="22"/>
      <c r="U361" s="3">
        <v>8</v>
      </c>
      <c r="V361" s="23">
        <v>44029</v>
      </c>
      <c r="W361" s="140">
        <v>5</v>
      </c>
      <c r="X361" s="22"/>
      <c r="Y361" s="3">
        <v>8</v>
      </c>
      <c r="Z361" s="23">
        <v>44028</v>
      </c>
      <c r="AA361" s="140">
        <v>5</v>
      </c>
      <c r="AB361" s="22"/>
      <c r="AC361" s="3">
        <v>8</v>
      </c>
      <c r="AD361" s="23">
        <v>44027</v>
      </c>
      <c r="AE361" s="140">
        <v>5</v>
      </c>
      <c r="AF361" s="22"/>
      <c r="AG361" s="131">
        <v>5</v>
      </c>
      <c r="AH361" s="23">
        <v>44026</v>
      </c>
      <c r="AI361" s="140">
        <v>5</v>
      </c>
      <c r="AJ361" s="132"/>
      <c r="AK361" s="3">
        <v>3</v>
      </c>
      <c r="AL361" s="23">
        <v>44025</v>
      </c>
      <c r="AM361" s="140">
        <v>5</v>
      </c>
      <c r="AN361" s="132"/>
      <c r="AO361" s="3"/>
      <c r="AP361" s="23"/>
      <c r="AQ361" s="140"/>
      <c r="AR361" s="132"/>
      <c r="AS361" s="3"/>
      <c r="AT361" s="23"/>
      <c r="AU361" s="140"/>
      <c r="AV361" s="132"/>
      <c r="AW361" s="3"/>
      <c r="AX361" s="23"/>
      <c r="AY361" s="140"/>
      <c r="AZ361" s="132"/>
      <c r="BA361" s="3"/>
      <c r="BB361" s="23"/>
      <c r="BC361" s="140"/>
      <c r="BD361" s="132"/>
      <c r="BE361" s="3"/>
      <c r="BF361" s="23"/>
      <c r="BG361" s="20"/>
      <c r="BH361" s="22"/>
    </row>
    <row r="362" spans="1:60" x14ac:dyDescent="0.25">
      <c r="A362" s="37">
        <v>44035</v>
      </c>
      <c r="B362" s="61">
        <v>0.625</v>
      </c>
      <c r="C362" s="144">
        <f t="shared" si="47"/>
        <v>2</v>
      </c>
      <c r="D362" s="145">
        <f t="shared" si="60"/>
        <v>2</v>
      </c>
      <c r="E362" s="20">
        <f t="shared" si="48"/>
        <v>130</v>
      </c>
      <c r="F362" s="20">
        <v>5</v>
      </c>
      <c r="G362" s="95"/>
      <c r="H362" s="22"/>
      <c r="I362" s="3">
        <v>6</v>
      </c>
      <c r="J362" s="23">
        <v>44034</v>
      </c>
      <c r="K362" s="140">
        <v>10</v>
      </c>
      <c r="L362" s="22"/>
      <c r="M362" s="3">
        <v>8</v>
      </c>
      <c r="N362" s="23">
        <v>44033</v>
      </c>
      <c r="O362" s="140">
        <v>10</v>
      </c>
      <c r="P362" s="22"/>
      <c r="Q362" s="3">
        <v>8</v>
      </c>
      <c r="R362" s="23">
        <v>44032</v>
      </c>
      <c r="S362" s="140">
        <v>10</v>
      </c>
      <c r="T362" s="22"/>
      <c r="U362" s="3">
        <v>8</v>
      </c>
      <c r="V362" s="23">
        <v>44031</v>
      </c>
      <c r="W362" s="140">
        <v>10</v>
      </c>
      <c r="X362" s="22"/>
      <c r="Y362" s="3">
        <v>5</v>
      </c>
      <c r="Z362" s="23">
        <v>44030</v>
      </c>
      <c r="AA362" s="140">
        <v>10</v>
      </c>
      <c r="AB362" s="22"/>
      <c r="AC362" s="131">
        <v>3</v>
      </c>
      <c r="AD362" s="23">
        <v>44029</v>
      </c>
      <c r="AE362" s="140">
        <v>10</v>
      </c>
      <c r="AF362" s="22"/>
      <c r="AG362" s="131">
        <v>1</v>
      </c>
      <c r="AH362" s="23">
        <v>44028</v>
      </c>
      <c r="AI362" s="140">
        <v>10</v>
      </c>
      <c r="AJ362" s="132"/>
      <c r="AK362" s="3">
        <v>1</v>
      </c>
      <c r="AL362" s="23">
        <v>44027</v>
      </c>
      <c r="AM362" s="140">
        <v>10</v>
      </c>
      <c r="AN362" s="132"/>
      <c r="AO362" s="3">
        <v>1</v>
      </c>
      <c r="AP362" s="23">
        <v>44026</v>
      </c>
      <c r="AQ362" s="140">
        <v>10</v>
      </c>
      <c r="AR362" s="132"/>
      <c r="AS362" s="3">
        <v>1</v>
      </c>
      <c r="AT362" s="23">
        <v>44025</v>
      </c>
      <c r="AU362" s="140">
        <v>10</v>
      </c>
      <c r="AV362" s="132"/>
      <c r="AW362" s="3">
        <v>1</v>
      </c>
      <c r="AX362" s="23">
        <v>44024</v>
      </c>
      <c r="AY362" s="140">
        <v>10</v>
      </c>
      <c r="AZ362" s="132"/>
      <c r="BA362" s="3">
        <v>1</v>
      </c>
      <c r="BB362" s="23">
        <v>44023</v>
      </c>
      <c r="BC362" s="140">
        <v>10</v>
      </c>
      <c r="BD362" s="132"/>
      <c r="BE362" s="3">
        <v>1</v>
      </c>
      <c r="BF362" s="23">
        <v>44022</v>
      </c>
      <c r="BG362" s="20">
        <v>10</v>
      </c>
      <c r="BH362" s="22"/>
    </row>
    <row r="363" spans="1:60" customFormat="1" ht="13.75" thickBot="1" x14ac:dyDescent="0.3">
      <c r="A363" s="30"/>
      <c r="B363" s="62"/>
      <c r="C363" s="128">
        <f>K363/F363</f>
        <v>1</v>
      </c>
      <c r="D363" s="129">
        <f t="shared" si="60"/>
        <v>1</v>
      </c>
      <c r="E363" s="33">
        <f>SUM(K363,O363,S363,W363,AA363,AE363,AI363,AM363,AQ363,AU363,AY363,BC363,BG363)</f>
        <v>15</v>
      </c>
      <c r="F363" s="33">
        <v>5</v>
      </c>
      <c r="G363" s="147"/>
      <c r="H363" s="22"/>
      <c r="I363" s="3">
        <v>6</v>
      </c>
      <c r="J363" s="42">
        <v>44034</v>
      </c>
      <c r="K363" s="130">
        <v>5</v>
      </c>
      <c r="L363" s="22"/>
      <c r="M363" s="3">
        <v>8</v>
      </c>
      <c r="N363" s="42">
        <v>44033</v>
      </c>
      <c r="O363" s="130">
        <v>5</v>
      </c>
      <c r="P363" s="22"/>
      <c r="Q363" s="3">
        <v>8</v>
      </c>
      <c r="R363" s="42">
        <v>44032</v>
      </c>
      <c r="S363" s="130">
        <v>5</v>
      </c>
      <c r="T363" s="22"/>
      <c r="U363" s="3"/>
      <c r="V363" s="42"/>
      <c r="W363" s="130"/>
      <c r="X363" s="22"/>
      <c r="Y363" s="3"/>
      <c r="Z363" s="42"/>
      <c r="AA363" s="130"/>
      <c r="AB363" s="22"/>
      <c r="AC363" s="131"/>
      <c r="AD363" s="42"/>
      <c r="AE363" s="130"/>
      <c r="AF363" s="22"/>
      <c r="AG363" s="131"/>
      <c r="AH363" s="42"/>
      <c r="AI363" s="130"/>
      <c r="AJ363" s="132"/>
      <c r="AK363" s="3"/>
      <c r="AL363" s="42"/>
      <c r="AM363" s="130"/>
      <c r="AN363" s="132"/>
      <c r="AO363" s="3"/>
      <c r="AP363" s="42"/>
      <c r="AQ363" s="130"/>
      <c r="AR363" s="132"/>
      <c r="AS363" s="3"/>
      <c r="AT363" s="42"/>
      <c r="AU363" s="130"/>
      <c r="AV363" s="132"/>
      <c r="AW363" s="3"/>
      <c r="AX363" s="42"/>
      <c r="AY363" s="130"/>
      <c r="AZ363" s="132"/>
      <c r="BA363" s="3"/>
      <c r="BB363" s="42"/>
      <c r="BC363" s="130"/>
      <c r="BD363" s="132"/>
      <c r="BE363" s="3"/>
      <c r="BF363" s="42"/>
      <c r="BG363" s="33"/>
      <c r="BH363" s="22"/>
    </row>
    <row r="364" spans="1:60" s="8" customFormat="1" x14ac:dyDescent="0.25">
      <c r="A364" s="5">
        <v>44036</v>
      </c>
      <c r="B364" s="63">
        <v>0.25</v>
      </c>
      <c r="C364" s="135">
        <f t="shared" ref="C364:C427" si="61">K364/F364</f>
        <v>1</v>
      </c>
      <c r="D364" s="136">
        <f t="shared" ref="D364:D376" si="62">C364</f>
        <v>1</v>
      </c>
      <c r="E364" s="7">
        <f t="shared" ref="E364:E427" si="63">SUM(K364,O364,S364,W364,AA364,AE364,AI364,AM364,AQ364,AU364,AY364,BC364,BG364)</f>
        <v>20</v>
      </c>
      <c r="F364" s="7">
        <v>5</v>
      </c>
      <c r="G364" s="141"/>
      <c r="H364" s="12"/>
      <c r="I364" s="9">
        <v>6</v>
      </c>
      <c r="J364" s="10">
        <v>44035</v>
      </c>
      <c r="K364" s="137">
        <v>5</v>
      </c>
      <c r="L364" s="12"/>
      <c r="M364" s="9">
        <v>8</v>
      </c>
      <c r="N364" s="10">
        <v>44034</v>
      </c>
      <c r="O364" s="149">
        <v>0</v>
      </c>
      <c r="P364" s="12"/>
      <c r="Q364" s="9">
        <v>8</v>
      </c>
      <c r="R364" s="10">
        <v>44033</v>
      </c>
      <c r="S364" s="149">
        <v>0</v>
      </c>
      <c r="T364" s="12"/>
      <c r="U364" s="9">
        <v>8</v>
      </c>
      <c r="V364" s="10">
        <v>44032</v>
      </c>
      <c r="W364" s="149">
        <v>0</v>
      </c>
      <c r="X364" s="12"/>
      <c r="Y364" s="9">
        <v>5</v>
      </c>
      <c r="Z364" s="10">
        <v>44031</v>
      </c>
      <c r="AA364" s="149">
        <v>0</v>
      </c>
      <c r="AB364" s="12"/>
      <c r="AC364" s="138">
        <v>8</v>
      </c>
      <c r="AD364" s="10">
        <v>44030</v>
      </c>
      <c r="AE364" s="149">
        <v>0</v>
      </c>
      <c r="AF364" s="12"/>
      <c r="AG364" s="138">
        <v>8</v>
      </c>
      <c r="AH364" s="10">
        <v>44029</v>
      </c>
      <c r="AI364" s="137">
        <v>5</v>
      </c>
      <c r="AJ364" s="139"/>
      <c r="AK364" s="9">
        <v>8</v>
      </c>
      <c r="AL364" s="10">
        <v>44028</v>
      </c>
      <c r="AM364" s="149">
        <v>0</v>
      </c>
      <c r="AN364" s="139"/>
      <c r="AO364" s="9">
        <v>8</v>
      </c>
      <c r="AP364" s="10">
        <v>44027</v>
      </c>
      <c r="AQ364" s="137">
        <v>5</v>
      </c>
      <c r="AR364" s="139"/>
      <c r="AS364" s="9">
        <v>8</v>
      </c>
      <c r="AT364" s="10">
        <v>44026</v>
      </c>
      <c r="AU364" s="149">
        <v>0</v>
      </c>
      <c r="AV364" s="139"/>
      <c r="AW364" s="9">
        <v>8</v>
      </c>
      <c r="AX364" s="10">
        <v>44025</v>
      </c>
      <c r="AY364" s="149">
        <v>0</v>
      </c>
      <c r="AZ364" s="139"/>
      <c r="BA364" s="9">
        <v>8</v>
      </c>
      <c r="BB364" s="10">
        <v>44024</v>
      </c>
      <c r="BC364" s="149">
        <v>0</v>
      </c>
      <c r="BD364" s="139"/>
      <c r="BE364" s="9">
        <v>8</v>
      </c>
      <c r="BF364" s="10">
        <v>44023</v>
      </c>
      <c r="BG364" s="7">
        <v>5</v>
      </c>
      <c r="BH364" s="12"/>
    </row>
    <row r="365" spans="1:60" x14ac:dyDescent="0.25">
      <c r="A365" s="37"/>
      <c r="B365" s="61"/>
      <c r="C365" s="144">
        <f t="shared" si="61"/>
        <v>2</v>
      </c>
      <c r="D365" s="145">
        <f t="shared" si="62"/>
        <v>2</v>
      </c>
      <c r="E365" s="20">
        <f t="shared" si="63"/>
        <v>130</v>
      </c>
      <c r="F365" s="20">
        <v>5</v>
      </c>
      <c r="G365" s="95"/>
      <c r="H365" s="22"/>
      <c r="I365" s="3">
        <v>6</v>
      </c>
      <c r="J365" s="23">
        <v>44034</v>
      </c>
      <c r="K365" s="140">
        <v>10</v>
      </c>
      <c r="L365" s="22"/>
      <c r="M365" s="3">
        <v>8</v>
      </c>
      <c r="N365" s="23">
        <v>44033</v>
      </c>
      <c r="O365" s="140">
        <v>10</v>
      </c>
      <c r="P365" s="22"/>
      <c r="Q365" s="3">
        <v>8</v>
      </c>
      <c r="R365" s="23">
        <v>44032</v>
      </c>
      <c r="S365" s="140">
        <v>10</v>
      </c>
      <c r="T365" s="22"/>
      <c r="U365" s="3">
        <v>8</v>
      </c>
      <c r="V365" s="23">
        <v>44031</v>
      </c>
      <c r="W365" s="140">
        <v>10</v>
      </c>
      <c r="X365" s="22"/>
      <c r="Y365" s="3">
        <v>5</v>
      </c>
      <c r="Z365" s="23">
        <v>44030</v>
      </c>
      <c r="AA365" s="140">
        <v>10</v>
      </c>
      <c r="AB365" s="22"/>
      <c r="AC365" s="131">
        <v>3</v>
      </c>
      <c r="AD365" s="23">
        <v>44029</v>
      </c>
      <c r="AE365" s="140">
        <v>10</v>
      </c>
      <c r="AF365" s="22"/>
      <c r="AG365" s="131">
        <v>1</v>
      </c>
      <c r="AH365" s="23">
        <v>44028</v>
      </c>
      <c r="AI365" s="140">
        <v>10</v>
      </c>
      <c r="AJ365" s="132"/>
      <c r="AK365" s="3">
        <v>1</v>
      </c>
      <c r="AL365" s="23">
        <v>44027</v>
      </c>
      <c r="AM365" s="140">
        <v>10</v>
      </c>
      <c r="AN365" s="132"/>
      <c r="AO365" s="3">
        <v>1</v>
      </c>
      <c r="AP365" s="23">
        <v>44026</v>
      </c>
      <c r="AQ365" s="140">
        <v>10</v>
      </c>
      <c r="AR365" s="132"/>
      <c r="AS365" s="3">
        <v>1</v>
      </c>
      <c r="AT365" s="23">
        <v>44025</v>
      </c>
      <c r="AU365" s="140">
        <v>10</v>
      </c>
      <c r="AV365" s="132"/>
      <c r="AW365" s="3">
        <v>1</v>
      </c>
      <c r="AX365" s="23">
        <v>44024</v>
      </c>
      <c r="AY365" s="140">
        <v>10</v>
      </c>
      <c r="AZ365" s="132"/>
      <c r="BA365" s="3">
        <v>1</v>
      </c>
      <c r="BB365" s="23">
        <v>44023</v>
      </c>
      <c r="BC365" s="140">
        <v>10</v>
      </c>
      <c r="BD365" s="132"/>
      <c r="BE365" s="3">
        <v>1</v>
      </c>
      <c r="BF365" s="23">
        <v>44022</v>
      </c>
      <c r="BG365" s="20">
        <v>10</v>
      </c>
      <c r="BH365" s="22"/>
    </row>
    <row r="366" spans="1:60" x14ac:dyDescent="0.25">
      <c r="A366" s="37">
        <v>44036</v>
      </c>
      <c r="B366" s="61">
        <v>0.33333333333333331</v>
      </c>
      <c r="C366" s="144">
        <f t="shared" si="61"/>
        <v>4</v>
      </c>
      <c r="D366" s="145">
        <f t="shared" si="62"/>
        <v>4</v>
      </c>
      <c r="E366" s="20">
        <f t="shared" si="63"/>
        <v>260</v>
      </c>
      <c r="F366" s="20">
        <v>5</v>
      </c>
      <c r="G366" s="95"/>
      <c r="H366" s="22"/>
      <c r="I366" s="3">
        <v>6</v>
      </c>
      <c r="J366" s="23">
        <v>44035</v>
      </c>
      <c r="K366" s="140">
        <v>20</v>
      </c>
      <c r="L366" s="22"/>
      <c r="M366" s="3">
        <v>8</v>
      </c>
      <c r="N366" s="23">
        <v>44034</v>
      </c>
      <c r="O366" s="140">
        <v>20</v>
      </c>
      <c r="P366" s="22"/>
      <c r="Q366" s="3">
        <v>8</v>
      </c>
      <c r="R366" s="23">
        <v>44033</v>
      </c>
      <c r="S366" s="140">
        <v>20</v>
      </c>
      <c r="T366" s="22"/>
      <c r="U366" s="3">
        <v>8</v>
      </c>
      <c r="V366" s="23">
        <v>44032</v>
      </c>
      <c r="W366" s="140">
        <v>20</v>
      </c>
      <c r="X366" s="22"/>
      <c r="Y366" s="3">
        <v>5</v>
      </c>
      <c r="Z366" s="23">
        <v>44031</v>
      </c>
      <c r="AA366" s="140">
        <v>20</v>
      </c>
      <c r="AB366" s="22"/>
      <c r="AC366" s="131">
        <v>3</v>
      </c>
      <c r="AD366" s="23">
        <v>44030</v>
      </c>
      <c r="AE366" s="140">
        <v>20</v>
      </c>
      <c r="AF366" s="22"/>
      <c r="AG366" s="131">
        <v>1</v>
      </c>
      <c r="AH366" s="23">
        <v>44029</v>
      </c>
      <c r="AI366" s="140">
        <v>20</v>
      </c>
      <c r="AJ366" s="132"/>
      <c r="AK366" s="3">
        <v>1</v>
      </c>
      <c r="AL366" s="23">
        <v>44028</v>
      </c>
      <c r="AM366" s="140">
        <v>20</v>
      </c>
      <c r="AN366" s="132"/>
      <c r="AO366" s="3">
        <v>1</v>
      </c>
      <c r="AP366" s="23">
        <v>44027</v>
      </c>
      <c r="AQ366" s="140">
        <v>20</v>
      </c>
      <c r="AR366" s="132"/>
      <c r="AS366" s="3">
        <v>1</v>
      </c>
      <c r="AT366" s="23">
        <v>44026</v>
      </c>
      <c r="AU366" s="140">
        <v>20</v>
      </c>
      <c r="AV366" s="132"/>
      <c r="AW366" s="3">
        <v>1</v>
      </c>
      <c r="AX366" s="23">
        <v>44025</v>
      </c>
      <c r="AY366" s="140">
        <v>20</v>
      </c>
      <c r="AZ366" s="132"/>
      <c r="BA366" s="3">
        <v>1</v>
      </c>
      <c r="BB366" s="23">
        <v>44024</v>
      </c>
      <c r="BC366" s="140">
        <v>20</v>
      </c>
      <c r="BD366" s="132"/>
      <c r="BE366" s="3">
        <v>1</v>
      </c>
      <c r="BF366" s="23">
        <v>44023</v>
      </c>
      <c r="BG366" s="20">
        <v>20</v>
      </c>
      <c r="BH366" s="22"/>
    </row>
    <row r="367" spans="1:60" x14ac:dyDescent="0.25">
      <c r="A367" s="37">
        <v>44036</v>
      </c>
      <c r="B367" s="61">
        <v>0.375</v>
      </c>
      <c r="C367" s="144">
        <f t="shared" si="61"/>
        <v>2</v>
      </c>
      <c r="D367" s="145">
        <f t="shared" si="62"/>
        <v>2</v>
      </c>
      <c r="E367" s="20">
        <f t="shared" si="63"/>
        <v>130</v>
      </c>
      <c r="F367" s="20">
        <v>5</v>
      </c>
      <c r="G367" s="95"/>
      <c r="H367" s="22"/>
      <c r="I367" s="3">
        <v>6</v>
      </c>
      <c r="J367" s="23">
        <v>44035</v>
      </c>
      <c r="K367" s="140">
        <v>10</v>
      </c>
      <c r="L367" s="22"/>
      <c r="M367" s="3">
        <v>8</v>
      </c>
      <c r="N367" s="23">
        <v>44034</v>
      </c>
      <c r="O367" s="140">
        <v>10</v>
      </c>
      <c r="P367" s="22"/>
      <c r="Q367" s="3">
        <v>8</v>
      </c>
      <c r="R367" s="23">
        <v>44033</v>
      </c>
      <c r="S367" s="140">
        <v>10</v>
      </c>
      <c r="T367" s="22"/>
      <c r="U367" s="3">
        <v>8</v>
      </c>
      <c r="V367" s="23">
        <v>44032</v>
      </c>
      <c r="W367" s="140">
        <v>10</v>
      </c>
      <c r="X367" s="22"/>
      <c r="Y367" s="3">
        <v>5</v>
      </c>
      <c r="Z367" s="23">
        <v>44031</v>
      </c>
      <c r="AA367" s="140">
        <v>10</v>
      </c>
      <c r="AB367" s="22"/>
      <c r="AC367" s="131">
        <v>3</v>
      </c>
      <c r="AD367" s="23">
        <v>44030</v>
      </c>
      <c r="AE367" s="140">
        <v>10</v>
      </c>
      <c r="AF367" s="22"/>
      <c r="AG367" s="131">
        <v>1</v>
      </c>
      <c r="AH367" s="23">
        <v>44029</v>
      </c>
      <c r="AI367" s="140">
        <v>10</v>
      </c>
      <c r="AJ367" s="132"/>
      <c r="AK367" s="3">
        <v>1</v>
      </c>
      <c r="AL367" s="23">
        <v>44028</v>
      </c>
      <c r="AM367" s="140">
        <v>10</v>
      </c>
      <c r="AN367" s="132"/>
      <c r="AO367" s="3">
        <v>1</v>
      </c>
      <c r="AP367" s="23">
        <v>44027</v>
      </c>
      <c r="AQ367" s="140">
        <v>10</v>
      </c>
      <c r="AR367" s="132"/>
      <c r="AS367" s="3">
        <v>1</v>
      </c>
      <c r="AT367" s="23">
        <v>44026</v>
      </c>
      <c r="AU367" s="140">
        <v>10</v>
      </c>
      <c r="AV367" s="132"/>
      <c r="AW367" s="3">
        <v>1</v>
      </c>
      <c r="AX367" s="23">
        <v>44025</v>
      </c>
      <c r="AY367" s="140">
        <v>10</v>
      </c>
      <c r="AZ367" s="132"/>
      <c r="BA367" s="3">
        <v>1</v>
      </c>
      <c r="BB367" s="23">
        <v>44024</v>
      </c>
      <c r="BC367" s="140">
        <v>10</v>
      </c>
      <c r="BD367" s="132"/>
      <c r="BE367" s="3">
        <v>1</v>
      </c>
      <c r="BF367" s="23">
        <v>44023</v>
      </c>
      <c r="BG367" s="20">
        <v>10</v>
      </c>
      <c r="BH367" s="22"/>
    </row>
    <row r="368" spans="1:60" x14ac:dyDescent="0.25">
      <c r="A368" s="37"/>
      <c r="B368" s="61"/>
      <c r="C368" s="144">
        <f t="shared" si="61"/>
        <v>1</v>
      </c>
      <c r="D368" s="145">
        <f t="shared" si="62"/>
        <v>1</v>
      </c>
      <c r="E368" s="20">
        <f t="shared" si="63"/>
        <v>30</v>
      </c>
      <c r="F368" s="20">
        <v>5</v>
      </c>
      <c r="G368" s="95"/>
      <c r="H368" s="22"/>
      <c r="I368" s="3">
        <v>6</v>
      </c>
      <c r="J368" s="23">
        <v>44035</v>
      </c>
      <c r="K368" s="140">
        <v>5</v>
      </c>
      <c r="L368" s="22"/>
      <c r="M368" s="3">
        <v>8</v>
      </c>
      <c r="N368" s="23">
        <v>44034</v>
      </c>
      <c r="O368" s="140">
        <v>5</v>
      </c>
      <c r="P368" s="22"/>
      <c r="Q368" s="3">
        <v>8</v>
      </c>
      <c r="R368" s="23">
        <v>44033</v>
      </c>
      <c r="S368" s="140">
        <v>5</v>
      </c>
      <c r="T368" s="22"/>
      <c r="U368" s="3">
        <v>8</v>
      </c>
      <c r="V368" s="23">
        <v>44032</v>
      </c>
      <c r="W368" s="143">
        <v>0</v>
      </c>
      <c r="X368" s="22"/>
      <c r="Y368" s="3">
        <v>8</v>
      </c>
      <c r="Z368" s="23">
        <v>44031</v>
      </c>
      <c r="AA368" s="140">
        <v>5</v>
      </c>
      <c r="AB368" s="22"/>
      <c r="AC368" s="131">
        <v>5</v>
      </c>
      <c r="AD368" s="23">
        <v>44030</v>
      </c>
      <c r="AE368" s="140">
        <v>5</v>
      </c>
      <c r="AF368" s="22"/>
      <c r="AG368" s="131">
        <v>3</v>
      </c>
      <c r="AH368" s="23">
        <v>44029</v>
      </c>
      <c r="AI368" s="140">
        <v>5</v>
      </c>
      <c r="AJ368" s="132"/>
      <c r="AK368" s="89"/>
      <c r="AL368" s="90"/>
      <c r="AM368" s="150"/>
      <c r="AN368" s="132"/>
      <c r="AO368" s="3"/>
      <c r="AP368" s="23"/>
      <c r="AQ368" s="140"/>
      <c r="AR368" s="132"/>
      <c r="AS368" s="3"/>
      <c r="AT368" s="23"/>
      <c r="AU368" s="140"/>
      <c r="AV368" s="132"/>
      <c r="AW368" s="3"/>
      <c r="AX368" s="23"/>
      <c r="AY368" s="140"/>
      <c r="AZ368" s="132"/>
      <c r="BA368" s="3"/>
      <c r="BB368" s="23"/>
      <c r="BC368" s="140"/>
      <c r="BD368" s="132"/>
      <c r="BE368" s="3"/>
      <c r="BF368" s="23"/>
      <c r="BG368" s="20"/>
      <c r="BH368" s="22"/>
    </row>
    <row r="369" spans="1:60" x14ac:dyDescent="0.25">
      <c r="A369" s="37">
        <v>44036</v>
      </c>
      <c r="B369" s="61">
        <v>0.45833333333333331</v>
      </c>
      <c r="C369" s="144">
        <f t="shared" si="61"/>
        <v>2</v>
      </c>
      <c r="D369" s="145">
        <f t="shared" si="62"/>
        <v>2</v>
      </c>
      <c r="E369" s="20">
        <f t="shared" si="63"/>
        <v>130</v>
      </c>
      <c r="F369" s="20">
        <v>5</v>
      </c>
      <c r="G369" s="95"/>
      <c r="H369" s="22"/>
      <c r="I369" s="3">
        <v>6</v>
      </c>
      <c r="J369" s="23">
        <v>44035</v>
      </c>
      <c r="K369" s="140">
        <v>10</v>
      </c>
      <c r="L369" s="22"/>
      <c r="M369" s="3">
        <v>8</v>
      </c>
      <c r="N369" s="23">
        <v>44034</v>
      </c>
      <c r="O369" s="140">
        <v>10</v>
      </c>
      <c r="P369" s="22"/>
      <c r="Q369" s="3">
        <v>8</v>
      </c>
      <c r="R369" s="23">
        <v>44033</v>
      </c>
      <c r="S369" s="140">
        <v>10</v>
      </c>
      <c r="T369" s="22"/>
      <c r="U369" s="3">
        <v>8</v>
      </c>
      <c r="V369" s="23">
        <v>44032</v>
      </c>
      <c r="W369" s="140">
        <v>10</v>
      </c>
      <c r="X369" s="22"/>
      <c r="Y369" s="3">
        <v>5</v>
      </c>
      <c r="Z369" s="23">
        <v>44031</v>
      </c>
      <c r="AA369" s="140">
        <v>10</v>
      </c>
      <c r="AB369" s="22"/>
      <c r="AC369" s="131">
        <v>3</v>
      </c>
      <c r="AD369" s="23">
        <v>44030</v>
      </c>
      <c r="AE369" s="140">
        <v>10</v>
      </c>
      <c r="AF369" s="22"/>
      <c r="AG369" s="131">
        <v>1</v>
      </c>
      <c r="AH369" s="23">
        <v>44029</v>
      </c>
      <c r="AI369" s="140">
        <v>10</v>
      </c>
      <c r="AJ369" s="132"/>
      <c r="AK369" s="3">
        <v>1</v>
      </c>
      <c r="AL369" s="23">
        <v>44028</v>
      </c>
      <c r="AM369" s="140">
        <v>10</v>
      </c>
      <c r="AN369" s="132"/>
      <c r="AO369" s="3">
        <v>1</v>
      </c>
      <c r="AP369" s="23">
        <v>44027</v>
      </c>
      <c r="AQ369" s="140">
        <v>10</v>
      </c>
      <c r="AR369" s="132"/>
      <c r="AS369" s="3">
        <v>1</v>
      </c>
      <c r="AT369" s="23">
        <v>44026</v>
      </c>
      <c r="AU369" s="140">
        <v>10</v>
      </c>
      <c r="AV369" s="132"/>
      <c r="AW369" s="3">
        <v>1</v>
      </c>
      <c r="AX369" s="23">
        <v>44025</v>
      </c>
      <c r="AY369" s="140">
        <v>10</v>
      </c>
      <c r="AZ369" s="132"/>
      <c r="BA369" s="3">
        <v>1</v>
      </c>
      <c r="BB369" s="23">
        <v>44024</v>
      </c>
      <c r="BC369" s="140">
        <v>10</v>
      </c>
      <c r="BD369" s="132"/>
      <c r="BE369" s="3">
        <v>1</v>
      </c>
      <c r="BF369" s="23">
        <v>44023</v>
      </c>
      <c r="BG369" s="20">
        <v>10</v>
      </c>
      <c r="BH369" s="22"/>
    </row>
    <row r="370" spans="1:60" x14ac:dyDescent="0.25">
      <c r="A370" s="37"/>
      <c r="B370" s="61"/>
      <c r="C370" s="144">
        <f t="shared" si="61"/>
        <v>1</v>
      </c>
      <c r="D370" s="145">
        <f t="shared" si="62"/>
        <v>1</v>
      </c>
      <c r="E370" s="20">
        <f t="shared" si="63"/>
        <v>45</v>
      </c>
      <c r="F370" s="20">
        <v>5</v>
      </c>
      <c r="G370" s="95"/>
      <c r="H370" s="22"/>
      <c r="I370" s="3">
        <v>6</v>
      </c>
      <c r="J370" s="23">
        <v>44035</v>
      </c>
      <c r="K370" s="140">
        <v>5</v>
      </c>
      <c r="L370" s="22"/>
      <c r="M370" s="3">
        <v>8</v>
      </c>
      <c r="N370" s="23">
        <v>44034</v>
      </c>
      <c r="O370" s="140">
        <v>5</v>
      </c>
      <c r="P370" s="22"/>
      <c r="Q370" s="3">
        <v>8</v>
      </c>
      <c r="R370" s="23">
        <v>44033</v>
      </c>
      <c r="S370" s="143">
        <v>0</v>
      </c>
      <c r="T370" s="22"/>
      <c r="U370" s="3">
        <v>8</v>
      </c>
      <c r="V370" s="23">
        <v>44032</v>
      </c>
      <c r="W370" s="140">
        <v>5</v>
      </c>
      <c r="X370" s="22"/>
      <c r="Y370" s="3">
        <v>8</v>
      </c>
      <c r="Z370" s="23">
        <v>44031</v>
      </c>
      <c r="AA370" s="143">
        <v>0</v>
      </c>
      <c r="AB370" s="22"/>
      <c r="AC370" s="131">
        <v>8</v>
      </c>
      <c r="AD370" s="23">
        <v>44030</v>
      </c>
      <c r="AE370" s="143">
        <v>0</v>
      </c>
      <c r="AF370" s="22"/>
      <c r="AG370" s="131">
        <v>8</v>
      </c>
      <c r="AH370" s="23">
        <v>44029</v>
      </c>
      <c r="AI370" s="143">
        <v>0</v>
      </c>
      <c r="AJ370" s="132"/>
      <c r="AK370" s="3">
        <v>8</v>
      </c>
      <c r="AL370" s="23">
        <v>44028</v>
      </c>
      <c r="AM370" s="140">
        <v>5</v>
      </c>
      <c r="AN370" s="132"/>
      <c r="AO370" s="3">
        <v>5</v>
      </c>
      <c r="AP370" s="23">
        <v>44027</v>
      </c>
      <c r="AQ370" s="140">
        <v>5</v>
      </c>
      <c r="AR370" s="132"/>
      <c r="AS370" s="3">
        <v>3</v>
      </c>
      <c r="AT370" s="23">
        <v>44026</v>
      </c>
      <c r="AU370" s="140">
        <v>5</v>
      </c>
      <c r="AV370" s="132"/>
      <c r="AW370" s="3">
        <v>1</v>
      </c>
      <c r="AX370" s="23">
        <v>44025</v>
      </c>
      <c r="AY370" s="140">
        <v>5</v>
      </c>
      <c r="AZ370" s="132"/>
      <c r="BA370" s="3">
        <v>1</v>
      </c>
      <c r="BB370" s="23">
        <v>44024</v>
      </c>
      <c r="BC370" s="140">
        <v>5</v>
      </c>
      <c r="BD370" s="132"/>
      <c r="BE370" s="3">
        <v>1</v>
      </c>
      <c r="BF370" s="23">
        <v>44023</v>
      </c>
      <c r="BG370" s="20">
        <v>5</v>
      </c>
      <c r="BH370" s="22"/>
    </row>
    <row r="371" spans="1:60" x14ac:dyDescent="0.25">
      <c r="A371" s="37"/>
      <c r="B371" s="61"/>
      <c r="C371" s="144">
        <f t="shared" si="61"/>
        <v>1</v>
      </c>
      <c r="D371" s="145">
        <f t="shared" si="62"/>
        <v>1</v>
      </c>
      <c r="E371" s="20">
        <f t="shared" si="63"/>
        <v>25</v>
      </c>
      <c r="F371" s="20">
        <v>5</v>
      </c>
      <c r="G371" s="95"/>
      <c r="H371" s="22"/>
      <c r="I371" s="3">
        <v>6</v>
      </c>
      <c r="J371" s="23">
        <v>44035</v>
      </c>
      <c r="K371" s="140">
        <v>5</v>
      </c>
      <c r="L371" s="22"/>
      <c r="M371" s="3">
        <v>8</v>
      </c>
      <c r="N371" s="23">
        <v>44034</v>
      </c>
      <c r="O371" s="140">
        <v>5</v>
      </c>
      <c r="P371" s="22"/>
      <c r="Q371" s="3">
        <v>8</v>
      </c>
      <c r="R371" s="23">
        <v>44033</v>
      </c>
      <c r="S371" s="143">
        <v>0</v>
      </c>
      <c r="T371" s="22"/>
      <c r="U371" s="3">
        <v>8</v>
      </c>
      <c r="V371" s="23">
        <v>44032</v>
      </c>
      <c r="W371" s="143">
        <v>0</v>
      </c>
      <c r="X371" s="22"/>
      <c r="Y371" s="3">
        <v>8</v>
      </c>
      <c r="Z371" s="23">
        <v>44031</v>
      </c>
      <c r="AA371" s="143">
        <v>0</v>
      </c>
      <c r="AB371" s="22"/>
      <c r="AC371" s="3">
        <v>8</v>
      </c>
      <c r="AD371" s="23">
        <v>44030</v>
      </c>
      <c r="AE371" s="143">
        <v>0</v>
      </c>
      <c r="AF371" s="22"/>
      <c r="AG371" s="131">
        <v>8</v>
      </c>
      <c r="AH371" s="23">
        <v>44029</v>
      </c>
      <c r="AI371" s="143">
        <v>0</v>
      </c>
      <c r="AJ371" s="132"/>
      <c r="AK371" s="3">
        <v>8</v>
      </c>
      <c r="AL371" s="23">
        <v>44028</v>
      </c>
      <c r="AM371" s="143">
        <v>0</v>
      </c>
      <c r="AN371" s="132"/>
      <c r="AO371" s="3">
        <v>8</v>
      </c>
      <c r="AP371" s="23">
        <v>44027</v>
      </c>
      <c r="AQ371" s="143">
        <v>0</v>
      </c>
      <c r="AR371" s="132"/>
      <c r="AS371" s="3">
        <v>8</v>
      </c>
      <c r="AT371" s="23">
        <v>44026</v>
      </c>
      <c r="AU371" s="143">
        <v>0</v>
      </c>
      <c r="AV371" s="132"/>
      <c r="AW371" s="3">
        <v>8</v>
      </c>
      <c r="AX371" s="23">
        <v>44025</v>
      </c>
      <c r="AY371" s="140">
        <v>5</v>
      </c>
      <c r="AZ371" s="132"/>
      <c r="BA371" s="3">
        <v>8</v>
      </c>
      <c r="BB371" s="23">
        <v>44024</v>
      </c>
      <c r="BC371" s="140">
        <v>5</v>
      </c>
      <c r="BD371" s="132"/>
      <c r="BE371" s="3">
        <v>5</v>
      </c>
      <c r="BF371" s="23">
        <v>44023</v>
      </c>
      <c r="BG371" s="20">
        <v>5</v>
      </c>
      <c r="BH371" s="22"/>
    </row>
    <row r="372" spans="1:60" x14ac:dyDescent="0.25">
      <c r="A372" s="37">
        <v>44036</v>
      </c>
      <c r="B372" s="61">
        <v>0.58333333333333337</v>
      </c>
      <c r="C372" s="144">
        <f t="shared" si="61"/>
        <v>2</v>
      </c>
      <c r="D372" s="145">
        <f t="shared" si="62"/>
        <v>2</v>
      </c>
      <c r="E372" s="20">
        <f t="shared" si="63"/>
        <v>130</v>
      </c>
      <c r="F372" s="20">
        <v>5</v>
      </c>
      <c r="G372" s="95"/>
      <c r="H372" s="22"/>
      <c r="I372" s="3">
        <v>6</v>
      </c>
      <c r="J372" s="23">
        <v>44035</v>
      </c>
      <c r="K372" s="140">
        <v>10</v>
      </c>
      <c r="L372" s="22"/>
      <c r="M372" s="3">
        <v>8</v>
      </c>
      <c r="N372" s="23">
        <v>44034</v>
      </c>
      <c r="O372" s="140">
        <v>10</v>
      </c>
      <c r="P372" s="22"/>
      <c r="Q372" s="3">
        <v>8</v>
      </c>
      <c r="R372" s="23">
        <v>44033</v>
      </c>
      <c r="S372" s="140">
        <v>10</v>
      </c>
      <c r="T372" s="22"/>
      <c r="U372" s="3">
        <v>8</v>
      </c>
      <c r="V372" s="23">
        <v>44032</v>
      </c>
      <c r="W372" s="140">
        <v>10</v>
      </c>
      <c r="X372" s="22"/>
      <c r="Y372" s="3">
        <v>5</v>
      </c>
      <c r="Z372" s="23">
        <v>44031</v>
      </c>
      <c r="AA372" s="140">
        <v>10</v>
      </c>
      <c r="AB372" s="22"/>
      <c r="AC372" s="131">
        <v>3</v>
      </c>
      <c r="AD372" s="23">
        <v>44030</v>
      </c>
      <c r="AE372" s="140">
        <v>10</v>
      </c>
      <c r="AF372" s="22"/>
      <c r="AG372" s="131">
        <v>1</v>
      </c>
      <c r="AH372" s="23">
        <v>44029</v>
      </c>
      <c r="AI372" s="140">
        <v>10</v>
      </c>
      <c r="AJ372" s="132"/>
      <c r="AK372" s="3">
        <v>1</v>
      </c>
      <c r="AL372" s="23">
        <v>44028</v>
      </c>
      <c r="AM372" s="140">
        <v>10</v>
      </c>
      <c r="AN372" s="132"/>
      <c r="AO372" s="3">
        <v>1</v>
      </c>
      <c r="AP372" s="23">
        <v>44027</v>
      </c>
      <c r="AQ372" s="140">
        <v>10</v>
      </c>
      <c r="AR372" s="132"/>
      <c r="AS372" s="3">
        <v>1</v>
      </c>
      <c r="AT372" s="23">
        <v>44026</v>
      </c>
      <c r="AU372" s="140">
        <v>10</v>
      </c>
      <c r="AV372" s="132"/>
      <c r="AW372" s="3">
        <v>1</v>
      </c>
      <c r="AX372" s="23">
        <v>44025</v>
      </c>
      <c r="AY372" s="140">
        <v>10</v>
      </c>
      <c r="AZ372" s="132"/>
      <c r="BA372" s="3">
        <v>1</v>
      </c>
      <c r="BB372" s="23">
        <v>44024</v>
      </c>
      <c r="BC372" s="140">
        <v>10</v>
      </c>
      <c r="BD372" s="132"/>
      <c r="BE372" s="3">
        <v>1</v>
      </c>
      <c r="BF372" s="23">
        <v>44023</v>
      </c>
      <c r="BG372" s="20">
        <v>10</v>
      </c>
      <c r="BH372" s="22"/>
    </row>
    <row r="373" spans="1:60" x14ac:dyDescent="0.25">
      <c r="A373" s="37"/>
      <c r="B373" s="61"/>
      <c r="C373" s="144">
        <f t="shared" si="61"/>
        <v>1</v>
      </c>
      <c r="D373" s="145">
        <f t="shared" si="62"/>
        <v>1</v>
      </c>
      <c r="E373" s="20">
        <f t="shared" si="63"/>
        <v>10</v>
      </c>
      <c r="F373" s="20">
        <v>5</v>
      </c>
      <c r="G373" s="95"/>
      <c r="H373" s="22"/>
      <c r="I373" s="3">
        <v>6</v>
      </c>
      <c r="J373" s="23">
        <v>44033</v>
      </c>
      <c r="K373" s="140">
        <v>5</v>
      </c>
      <c r="L373" s="22"/>
      <c r="M373" s="3">
        <v>8</v>
      </c>
      <c r="N373" s="23">
        <v>44032</v>
      </c>
      <c r="O373" s="140">
        <v>5</v>
      </c>
      <c r="P373" s="22"/>
      <c r="Q373" s="3"/>
      <c r="R373" s="23"/>
      <c r="S373" s="150"/>
      <c r="T373" s="22"/>
      <c r="U373" s="3"/>
      <c r="V373" s="23"/>
      <c r="W373" s="140"/>
      <c r="X373" s="22"/>
      <c r="Y373" s="3"/>
      <c r="Z373" s="23"/>
      <c r="AA373" s="140"/>
      <c r="AB373" s="22"/>
      <c r="AC373" s="131"/>
      <c r="AD373" s="23"/>
      <c r="AE373" s="140"/>
      <c r="AF373" s="22"/>
      <c r="AG373" s="131"/>
      <c r="AH373" s="23"/>
      <c r="AI373" s="140"/>
      <c r="AJ373" s="132"/>
      <c r="AK373" s="3"/>
      <c r="AL373" s="23"/>
      <c r="AM373" s="140"/>
      <c r="AN373" s="132"/>
      <c r="AO373" s="3"/>
      <c r="AP373" s="23"/>
      <c r="AQ373" s="140"/>
      <c r="AR373" s="132"/>
      <c r="AS373" s="3"/>
      <c r="AT373" s="23"/>
      <c r="AU373" s="140"/>
      <c r="AV373" s="132"/>
      <c r="AW373" s="3"/>
      <c r="AX373" s="23"/>
      <c r="AY373" s="140"/>
      <c r="AZ373" s="132"/>
      <c r="BA373" s="3"/>
      <c r="BB373" s="23"/>
      <c r="BC373" s="140"/>
      <c r="BD373" s="132"/>
      <c r="BE373" s="3"/>
      <c r="BF373" s="23"/>
      <c r="BG373" s="20"/>
      <c r="BH373" s="22"/>
    </row>
    <row r="374" spans="1:60" x14ac:dyDescent="0.25">
      <c r="A374" s="37"/>
      <c r="B374" s="61"/>
      <c r="C374" s="144">
        <f t="shared" si="61"/>
        <v>1</v>
      </c>
      <c r="D374" s="145">
        <f t="shared" si="62"/>
        <v>1</v>
      </c>
      <c r="E374" s="20">
        <f t="shared" si="63"/>
        <v>5</v>
      </c>
      <c r="F374" s="20">
        <v>5</v>
      </c>
      <c r="G374" s="95"/>
      <c r="H374" s="22"/>
      <c r="I374" s="3">
        <v>6</v>
      </c>
      <c r="J374" s="23">
        <v>44031</v>
      </c>
      <c r="K374" s="140">
        <v>5</v>
      </c>
      <c r="L374" s="22"/>
      <c r="M374" s="3"/>
      <c r="N374" s="23"/>
      <c r="O374" s="140"/>
      <c r="P374" s="22"/>
      <c r="Q374" s="3"/>
      <c r="R374" s="23"/>
      <c r="S374" s="140"/>
      <c r="T374" s="22"/>
      <c r="U374" s="3"/>
      <c r="V374" s="23"/>
      <c r="W374" s="140"/>
      <c r="X374" s="22"/>
      <c r="Y374" s="3"/>
      <c r="Z374" s="23"/>
      <c r="AA374" s="140"/>
      <c r="AB374" s="22"/>
      <c r="AC374" s="3"/>
      <c r="AD374" s="23"/>
      <c r="AE374" s="140"/>
      <c r="AF374" s="22"/>
      <c r="AG374" s="131"/>
      <c r="AH374" s="23"/>
      <c r="AI374" s="140"/>
      <c r="AJ374" s="132"/>
      <c r="AK374" s="3"/>
      <c r="AL374" s="23"/>
      <c r="AM374" s="140"/>
      <c r="AN374" s="132"/>
      <c r="AO374" s="3"/>
      <c r="AP374" s="23"/>
      <c r="AQ374" s="140"/>
      <c r="AR374" s="132"/>
      <c r="AS374" s="3"/>
      <c r="AT374" s="23"/>
      <c r="AU374" s="140"/>
      <c r="AV374" s="132"/>
      <c r="AW374" s="3"/>
      <c r="AX374" s="23"/>
      <c r="AY374" s="140"/>
      <c r="AZ374" s="132"/>
      <c r="BA374" s="3"/>
      <c r="BB374" s="23"/>
      <c r="BC374" s="140"/>
      <c r="BD374" s="132"/>
      <c r="BE374" s="3"/>
      <c r="BF374" s="23"/>
      <c r="BG374" s="20"/>
      <c r="BH374" s="22"/>
    </row>
    <row r="375" spans="1:60" x14ac:dyDescent="0.25">
      <c r="A375" s="37">
        <v>44036</v>
      </c>
      <c r="B375" s="61">
        <v>0.66666666666666663</v>
      </c>
      <c r="C375" s="144">
        <f t="shared" si="61"/>
        <v>3</v>
      </c>
      <c r="D375" s="145">
        <f t="shared" si="62"/>
        <v>3</v>
      </c>
      <c r="E375" s="20">
        <f t="shared" si="63"/>
        <v>195</v>
      </c>
      <c r="F375" s="20">
        <v>5</v>
      </c>
      <c r="G375" s="95"/>
      <c r="H375" s="22"/>
      <c r="I375" s="3">
        <v>6</v>
      </c>
      <c r="J375" s="23">
        <v>44035</v>
      </c>
      <c r="K375" s="140">
        <v>15</v>
      </c>
      <c r="L375" s="22"/>
      <c r="M375" s="3">
        <v>8</v>
      </c>
      <c r="N375" s="23">
        <v>44034</v>
      </c>
      <c r="O375" s="140">
        <v>15</v>
      </c>
      <c r="P375" s="22"/>
      <c r="Q375" s="3">
        <v>8</v>
      </c>
      <c r="R375" s="23">
        <v>44033</v>
      </c>
      <c r="S375" s="140">
        <v>15</v>
      </c>
      <c r="T375" s="22"/>
      <c r="U375" s="3">
        <v>8</v>
      </c>
      <c r="V375" s="23">
        <v>44032</v>
      </c>
      <c r="W375" s="140">
        <v>15</v>
      </c>
      <c r="X375" s="22"/>
      <c r="Y375" s="3">
        <v>5</v>
      </c>
      <c r="Z375" s="23">
        <v>44031</v>
      </c>
      <c r="AA375" s="140">
        <v>15</v>
      </c>
      <c r="AB375" s="22"/>
      <c r="AC375" s="131">
        <v>3</v>
      </c>
      <c r="AD375" s="23">
        <v>44030</v>
      </c>
      <c r="AE375" s="140">
        <v>15</v>
      </c>
      <c r="AF375" s="22"/>
      <c r="AG375" s="131">
        <v>1</v>
      </c>
      <c r="AH375" s="23">
        <v>44029</v>
      </c>
      <c r="AI375" s="140">
        <v>15</v>
      </c>
      <c r="AJ375" s="132"/>
      <c r="AK375" s="3">
        <v>1</v>
      </c>
      <c r="AL375" s="23">
        <v>44028</v>
      </c>
      <c r="AM375" s="140">
        <v>15</v>
      </c>
      <c r="AN375" s="132"/>
      <c r="AO375" s="3">
        <v>1</v>
      </c>
      <c r="AP375" s="23">
        <v>44027</v>
      </c>
      <c r="AQ375" s="140">
        <v>15</v>
      </c>
      <c r="AR375" s="132"/>
      <c r="AS375" s="3">
        <v>1</v>
      </c>
      <c r="AT375" s="23">
        <v>44026</v>
      </c>
      <c r="AU375" s="140">
        <v>15</v>
      </c>
      <c r="AV375" s="132"/>
      <c r="AW375" s="3">
        <v>1</v>
      </c>
      <c r="AX375" s="23">
        <v>44025</v>
      </c>
      <c r="AY375" s="140">
        <v>15</v>
      </c>
      <c r="AZ375" s="132"/>
      <c r="BA375" s="3">
        <v>1</v>
      </c>
      <c r="BB375" s="23">
        <v>44024</v>
      </c>
      <c r="BC375" s="140">
        <v>15</v>
      </c>
      <c r="BD375" s="132"/>
      <c r="BE375" s="3">
        <v>1</v>
      </c>
      <c r="BF375" s="23">
        <v>44023</v>
      </c>
      <c r="BG375" s="20">
        <v>15</v>
      </c>
      <c r="BH375" s="22"/>
    </row>
    <row r="376" spans="1:60" customFormat="1" ht="13.75" thickBot="1" x14ac:dyDescent="0.3">
      <c r="A376" s="30"/>
      <c r="B376" s="62"/>
      <c r="C376" s="128">
        <f t="shared" si="61"/>
        <v>1</v>
      </c>
      <c r="D376" s="129">
        <f t="shared" si="62"/>
        <v>1</v>
      </c>
      <c r="E376" s="33">
        <f t="shared" si="63"/>
        <v>30</v>
      </c>
      <c r="F376" s="33">
        <v>5</v>
      </c>
      <c r="G376" s="147"/>
      <c r="H376" s="22"/>
      <c r="I376" s="3">
        <v>6</v>
      </c>
      <c r="J376" s="42">
        <v>44028</v>
      </c>
      <c r="K376" s="130">
        <v>5</v>
      </c>
      <c r="L376" s="22"/>
      <c r="M376" s="3">
        <v>8</v>
      </c>
      <c r="N376" s="42">
        <v>44027</v>
      </c>
      <c r="O376" s="130">
        <v>5</v>
      </c>
      <c r="P376" s="22"/>
      <c r="Q376" s="3">
        <v>8</v>
      </c>
      <c r="R376" s="42">
        <v>44026</v>
      </c>
      <c r="S376" s="130">
        <v>5</v>
      </c>
      <c r="T376" s="22"/>
      <c r="U376" s="3">
        <v>8</v>
      </c>
      <c r="V376" s="42">
        <v>44025</v>
      </c>
      <c r="W376" s="130">
        <v>5</v>
      </c>
      <c r="X376" s="22"/>
      <c r="Y376" s="3">
        <v>5</v>
      </c>
      <c r="Z376" s="42">
        <v>44024</v>
      </c>
      <c r="AA376" s="130">
        <v>5</v>
      </c>
      <c r="AB376" s="22"/>
      <c r="AC376" s="131">
        <v>3</v>
      </c>
      <c r="AD376" s="42">
        <v>44023</v>
      </c>
      <c r="AE376" s="130">
        <v>5</v>
      </c>
      <c r="AF376" s="22"/>
      <c r="AG376" s="131"/>
      <c r="AH376" s="42"/>
      <c r="AI376" s="130"/>
      <c r="AJ376" s="132"/>
      <c r="AK376" s="3"/>
      <c r="AL376" s="42"/>
      <c r="AM376" s="130"/>
      <c r="AN376" s="132"/>
      <c r="AO376" s="3"/>
      <c r="AP376" s="42"/>
      <c r="AQ376" s="130"/>
      <c r="AR376" s="132"/>
      <c r="AS376" s="3"/>
      <c r="AT376" s="42"/>
      <c r="AU376" s="130"/>
      <c r="AV376" s="132"/>
      <c r="AW376" s="3"/>
      <c r="AX376" s="42"/>
      <c r="AY376" s="130"/>
      <c r="AZ376" s="132"/>
      <c r="BA376" s="3"/>
      <c r="BB376" s="42"/>
      <c r="BC376" s="130"/>
      <c r="BD376" s="132"/>
      <c r="BE376" s="3"/>
      <c r="BF376" s="42"/>
      <c r="BG376" s="33"/>
      <c r="BH376" s="22"/>
    </row>
    <row r="377" spans="1:60" s="8" customFormat="1" x14ac:dyDescent="0.25">
      <c r="A377" s="5">
        <v>44037</v>
      </c>
      <c r="B377" s="63">
        <v>0.375</v>
      </c>
      <c r="C377" s="135">
        <f t="shared" si="61"/>
        <v>3</v>
      </c>
      <c r="D377" s="136">
        <f t="shared" ref="D377:D382" si="64">C377</f>
        <v>3</v>
      </c>
      <c r="E377" s="7">
        <f t="shared" si="63"/>
        <v>195</v>
      </c>
      <c r="F377" s="7">
        <v>5</v>
      </c>
      <c r="G377" s="141"/>
      <c r="H377" s="12"/>
      <c r="I377" s="9">
        <v>6</v>
      </c>
      <c r="J377" s="10">
        <v>44036</v>
      </c>
      <c r="K377" s="137">
        <v>15</v>
      </c>
      <c r="L377" s="12"/>
      <c r="M377" s="9">
        <v>8</v>
      </c>
      <c r="N377" s="10">
        <v>44035</v>
      </c>
      <c r="O377" s="137">
        <v>15</v>
      </c>
      <c r="P377" s="12"/>
      <c r="Q377" s="9">
        <v>8</v>
      </c>
      <c r="R377" s="10">
        <v>44034</v>
      </c>
      <c r="S377" s="137">
        <v>15</v>
      </c>
      <c r="T377" s="12"/>
      <c r="U377" s="9">
        <v>8</v>
      </c>
      <c r="V377" s="10">
        <v>44033</v>
      </c>
      <c r="W377" s="137">
        <v>15</v>
      </c>
      <c r="X377" s="12"/>
      <c r="Y377" s="9">
        <v>5</v>
      </c>
      <c r="Z377" s="10">
        <v>44032</v>
      </c>
      <c r="AA377" s="137">
        <v>15</v>
      </c>
      <c r="AB377" s="12"/>
      <c r="AC377" s="138">
        <v>3</v>
      </c>
      <c r="AD377" s="10">
        <v>44031</v>
      </c>
      <c r="AE377" s="137">
        <v>15</v>
      </c>
      <c r="AF377" s="12"/>
      <c r="AG377" s="138">
        <v>1</v>
      </c>
      <c r="AH377" s="10">
        <v>44030</v>
      </c>
      <c r="AI377" s="137">
        <v>15</v>
      </c>
      <c r="AJ377" s="139"/>
      <c r="AK377" s="9">
        <v>1</v>
      </c>
      <c r="AL377" s="10">
        <v>44029</v>
      </c>
      <c r="AM377" s="137">
        <v>15</v>
      </c>
      <c r="AN377" s="139"/>
      <c r="AO377" s="9">
        <v>1</v>
      </c>
      <c r="AP377" s="10">
        <v>44028</v>
      </c>
      <c r="AQ377" s="137">
        <v>15</v>
      </c>
      <c r="AR377" s="139"/>
      <c r="AS377" s="9">
        <v>1</v>
      </c>
      <c r="AT377" s="10">
        <v>44027</v>
      </c>
      <c r="AU377" s="137">
        <v>15</v>
      </c>
      <c r="AV377" s="139"/>
      <c r="AW377" s="9">
        <v>1</v>
      </c>
      <c r="AX377" s="10">
        <v>44026</v>
      </c>
      <c r="AY377" s="137">
        <v>15</v>
      </c>
      <c r="AZ377" s="139"/>
      <c r="BA377" s="9">
        <v>1</v>
      </c>
      <c r="BB377" s="10">
        <v>44025</v>
      </c>
      <c r="BC377" s="137">
        <v>15</v>
      </c>
      <c r="BD377" s="139"/>
      <c r="BE377" s="9">
        <v>1</v>
      </c>
      <c r="BF377" s="10">
        <v>44024</v>
      </c>
      <c r="BG377" s="7">
        <v>15</v>
      </c>
      <c r="BH377" s="12"/>
    </row>
    <row r="378" spans="1:60" x14ac:dyDescent="0.25">
      <c r="A378" s="37"/>
      <c r="B378" s="61"/>
      <c r="C378" s="144">
        <f t="shared" si="61"/>
        <v>1</v>
      </c>
      <c r="D378" s="145">
        <f t="shared" si="64"/>
        <v>1</v>
      </c>
      <c r="E378" s="20">
        <f t="shared" si="63"/>
        <v>25</v>
      </c>
      <c r="F378" s="20">
        <v>5</v>
      </c>
      <c r="G378" s="95"/>
      <c r="H378" s="22"/>
      <c r="I378" s="3">
        <v>6</v>
      </c>
      <c r="J378" s="23">
        <v>44036</v>
      </c>
      <c r="K378" s="140">
        <v>5</v>
      </c>
      <c r="L378" s="22"/>
      <c r="M378" s="3">
        <v>8</v>
      </c>
      <c r="N378" s="23">
        <v>44035</v>
      </c>
      <c r="O378" s="143">
        <v>0</v>
      </c>
      <c r="P378" s="22"/>
      <c r="Q378" s="3">
        <v>8</v>
      </c>
      <c r="R378" s="23">
        <v>44034</v>
      </c>
      <c r="S378" s="143">
        <v>0</v>
      </c>
      <c r="T378" s="22"/>
      <c r="U378" s="3">
        <v>8</v>
      </c>
      <c r="V378" s="23">
        <v>44033</v>
      </c>
      <c r="W378" s="143">
        <v>0</v>
      </c>
      <c r="X378" s="22"/>
      <c r="Y378" s="3">
        <v>5</v>
      </c>
      <c r="Z378" s="23">
        <v>44032</v>
      </c>
      <c r="AA378" s="143">
        <v>0</v>
      </c>
      <c r="AB378" s="22"/>
      <c r="AC378" s="131">
        <v>3</v>
      </c>
      <c r="AD378" s="23">
        <v>44031</v>
      </c>
      <c r="AE378" s="143">
        <v>0</v>
      </c>
      <c r="AF378" s="22"/>
      <c r="AG378" s="131">
        <v>1</v>
      </c>
      <c r="AH378" s="23">
        <v>44030</v>
      </c>
      <c r="AI378" s="143">
        <v>0</v>
      </c>
      <c r="AJ378" s="132"/>
      <c r="AK378" s="3">
        <v>1</v>
      </c>
      <c r="AL378" s="23">
        <v>44029</v>
      </c>
      <c r="AM378" s="143">
        <v>0</v>
      </c>
      <c r="AN378" s="132"/>
      <c r="AO378" s="3">
        <v>1</v>
      </c>
      <c r="AP378" s="23">
        <v>44028</v>
      </c>
      <c r="AQ378" s="143">
        <v>0</v>
      </c>
      <c r="AR378" s="132"/>
      <c r="AS378" s="3">
        <v>8</v>
      </c>
      <c r="AT378" s="23">
        <v>44027</v>
      </c>
      <c r="AU378" s="140">
        <v>5</v>
      </c>
      <c r="AV378" s="132"/>
      <c r="AW378" s="3">
        <v>8</v>
      </c>
      <c r="AX378" s="23">
        <v>44026</v>
      </c>
      <c r="AY378" s="140">
        <v>5</v>
      </c>
      <c r="AZ378" s="132"/>
      <c r="BA378" s="3">
        <v>8</v>
      </c>
      <c r="BB378" s="23">
        <v>44025</v>
      </c>
      <c r="BC378" s="140">
        <v>5</v>
      </c>
      <c r="BD378" s="132"/>
      <c r="BE378" s="3">
        <v>5</v>
      </c>
      <c r="BF378" s="23">
        <v>44024</v>
      </c>
      <c r="BG378" s="20">
        <v>5</v>
      </c>
      <c r="BH378" s="22"/>
    </row>
    <row r="379" spans="1:60" x14ac:dyDescent="0.25">
      <c r="A379" s="37">
        <v>44037</v>
      </c>
      <c r="B379" s="61">
        <v>0.58333333333333337</v>
      </c>
      <c r="C379" s="144">
        <f t="shared" si="61"/>
        <v>5</v>
      </c>
      <c r="D379" s="145">
        <f t="shared" si="64"/>
        <v>5</v>
      </c>
      <c r="E379" s="20">
        <f t="shared" si="63"/>
        <v>325</v>
      </c>
      <c r="F379" s="20">
        <v>5</v>
      </c>
      <c r="G379" s="95"/>
      <c r="H379" s="22"/>
      <c r="I379" s="3">
        <v>6</v>
      </c>
      <c r="J379" s="23">
        <v>44036</v>
      </c>
      <c r="K379" s="140">
        <v>25</v>
      </c>
      <c r="L379" s="22"/>
      <c r="M379" s="3">
        <v>8</v>
      </c>
      <c r="N379" s="23">
        <v>44035</v>
      </c>
      <c r="O379" s="140">
        <v>25</v>
      </c>
      <c r="P379" s="22"/>
      <c r="Q379" s="3">
        <v>8</v>
      </c>
      <c r="R379" s="23">
        <v>44034</v>
      </c>
      <c r="S379" s="140">
        <v>25</v>
      </c>
      <c r="T379" s="22"/>
      <c r="U379" s="3">
        <v>8</v>
      </c>
      <c r="V379" s="23">
        <v>44033</v>
      </c>
      <c r="W379" s="140">
        <v>25</v>
      </c>
      <c r="X379" s="22"/>
      <c r="Y379" s="3">
        <v>5</v>
      </c>
      <c r="Z379" s="23">
        <v>44032</v>
      </c>
      <c r="AA379" s="140">
        <v>25</v>
      </c>
      <c r="AB379" s="22"/>
      <c r="AC379" s="131">
        <v>3</v>
      </c>
      <c r="AD379" s="23">
        <v>44031</v>
      </c>
      <c r="AE379" s="140">
        <v>25</v>
      </c>
      <c r="AF379" s="22"/>
      <c r="AG379" s="131">
        <v>1</v>
      </c>
      <c r="AH379" s="23">
        <v>44030</v>
      </c>
      <c r="AI379" s="140">
        <v>25</v>
      </c>
      <c r="AJ379" s="132"/>
      <c r="AK379" s="3">
        <v>1</v>
      </c>
      <c r="AL379" s="23">
        <v>44029</v>
      </c>
      <c r="AM379" s="140">
        <v>25</v>
      </c>
      <c r="AN379" s="132"/>
      <c r="AO379" s="3">
        <v>1</v>
      </c>
      <c r="AP379" s="23">
        <v>44028</v>
      </c>
      <c r="AQ379" s="140">
        <v>25</v>
      </c>
      <c r="AR379" s="132"/>
      <c r="AS379" s="3">
        <v>1</v>
      </c>
      <c r="AT379" s="23">
        <v>44027</v>
      </c>
      <c r="AU379" s="140">
        <v>25</v>
      </c>
      <c r="AV379" s="132"/>
      <c r="AW379" s="3">
        <v>1</v>
      </c>
      <c r="AX379" s="23">
        <v>44026</v>
      </c>
      <c r="AY379" s="140">
        <v>25</v>
      </c>
      <c r="AZ379" s="132"/>
      <c r="BA379" s="3">
        <v>1</v>
      </c>
      <c r="BB379" s="23">
        <v>44025</v>
      </c>
      <c r="BC379" s="140">
        <v>25</v>
      </c>
      <c r="BD379" s="132"/>
      <c r="BE379" s="3">
        <v>1</v>
      </c>
      <c r="BF379" s="23">
        <v>44024</v>
      </c>
      <c r="BG379" s="20">
        <v>25</v>
      </c>
      <c r="BH379" s="22"/>
    </row>
    <row r="380" spans="1:60" s="46" customFormat="1" ht="13.75" thickBot="1" x14ac:dyDescent="0.3">
      <c r="A380" s="69">
        <v>44037</v>
      </c>
      <c r="B380" s="70">
        <v>0.66666666666666663</v>
      </c>
      <c r="C380" s="167">
        <f t="shared" si="61"/>
        <v>3</v>
      </c>
      <c r="D380" s="168">
        <f t="shared" si="64"/>
        <v>3</v>
      </c>
      <c r="E380" s="48">
        <f t="shared" si="63"/>
        <v>195</v>
      </c>
      <c r="F380" s="48">
        <v>5</v>
      </c>
      <c r="G380" s="169"/>
      <c r="H380" s="51"/>
      <c r="I380" s="52">
        <v>6</v>
      </c>
      <c r="J380" s="53">
        <v>44036</v>
      </c>
      <c r="K380" s="170">
        <v>15</v>
      </c>
      <c r="L380" s="51"/>
      <c r="M380" s="52">
        <v>8</v>
      </c>
      <c r="N380" s="53">
        <v>44035</v>
      </c>
      <c r="O380" s="170">
        <v>15</v>
      </c>
      <c r="P380" s="51"/>
      <c r="Q380" s="52">
        <v>8</v>
      </c>
      <c r="R380" s="53">
        <v>44034</v>
      </c>
      <c r="S380" s="170">
        <v>15</v>
      </c>
      <c r="T380" s="51"/>
      <c r="U380" s="52">
        <v>8</v>
      </c>
      <c r="V380" s="53">
        <v>44033</v>
      </c>
      <c r="W380" s="170">
        <v>15</v>
      </c>
      <c r="X380" s="51"/>
      <c r="Y380" s="52">
        <v>5</v>
      </c>
      <c r="Z380" s="53">
        <v>44032</v>
      </c>
      <c r="AA380" s="170">
        <v>15</v>
      </c>
      <c r="AB380" s="51"/>
      <c r="AC380" s="171">
        <v>3</v>
      </c>
      <c r="AD380" s="53">
        <v>44031</v>
      </c>
      <c r="AE380" s="170">
        <v>15</v>
      </c>
      <c r="AF380" s="51"/>
      <c r="AG380" s="171">
        <v>1</v>
      </c>
      <c r="AH380" s="53">
        <v>44030</v>
      </c>
      <c r="AI380" s="170">
        <v>15</v>
      </c>
      <c r="AJ380" s="172"/>
      <c r="AK380" s="52">
        <v>1</v>
      </c>
      <c r="AL380" s="53">
        <v>44029</v>
      </c>
      <c r="AM380" s="170">
        <v>15</v>
      </c>
      <c r="AN380" s="172"/>
      <c r="AO380" s="52">
        <v>1</v>
      </c>
      <c r="AP380" s="53">
        <v>44028</v>
      </c>
      <c r="AQ380" s="170">
        <v>15</v>
      </c>
      <c r="AR380" s="172"/>
      <c r="AS380" s="52">
        <v>1</v>
      </c>
      <c r="AT380" s="53">
        <v>44027</v>
      </c>
      <c r="AU380" s="170">
        <v>15</v>
      </c>
      <c r="AV380" s="172"/>
      <c r="AW380" s="52">
        <v>1</v>
      </c>
      <c r="AX380" s="53">
        <v>44026</v>
      </c>
      <c r="AY380" s="170">
        <v>15</v>
      </c>
      <c r="AZ380" s="172"/>
      <c r="BA380" s="52">
        <v>1</v>
      </c>
      <c r="BB380" s="53">
        <v>44025</v>
      </c>
      <c r="BC380" s="170">
        <v>15</v>
      </c>
      <c r="BD380" s="172"/>
      <c r="BE380" s="52">
        <v>1</v>
      </c>
      <c r="BF380" s="53">
        <v>44024</v>
      </c>
      <c r="BG380" s="48">
        <v>15</v>
      </c>
      <c r="BH380" s="51"/>
    </row>
    <row r="381" spans="1:60" x14ac:dyDescent="0.25">
      <c r="A381" s="37">
        <v>44038</v>
      </c>
      <c r="B381" s="61">
        <v>0.25</v>
      </c>
      <c r="C381" s="144">
        <f t="shared" si="61"/>
        <v>1</v>
      </c>
      <c r="D381" s="145">
        <f t="shared" si="64"/>
        <v>1</v>
      </c>
      <c r="E381" s="20">
        <f t="shared" si="63"/>
        <v>65</v>
      </c>
      <c r="F381" s="20">
        <v>5</v>
      </c>
      <c r="G381" s="95"/>
      <c r="H381" s="22"/>
      <c r="I381" s="3">
        <v>6</v>
      </c>
      <c r="J381" s="23">
        <v>44036</v>
      </c>
      <c r="K381" s="140">
        <v>5</v>
      </c>
      <c r="L381" s="22"/>
      <c r="M381" s="3">
        <v>8</v>
      </c>
      <c r="N381" s="23">
        <v>44035</v>
      </c>
      <c r="O381" s="140">
        <v>5</v>
      </c>
      <c r="P381" s="22"/>
      <c r="Q381" s="3">
        <v>8</v>
      </c>
      <c r="R381" s="23">
        <v>44034</v>
      </c>
      <c r="S381" s="140">
        <v>5</v>
      </c>
      <c r="T381" s="22"/>
      <c r="U381" s="3">
        <v>8</v>
      </c>
      <c r="V381" s="23">
        <v>44033</v>
      </c>
      <c r="W381" s="140">
        <v>5</v>
      </c>
      <c r="X381" s="22"/>
      <c r="Y381" s="3">
        <v>5</v>
      </c>
      <c r="Z381" s="23">
        <v>44032</v>
      </c>
      <c r="AA381" s="140">
        <v>5</v>
      </c>
      <c r="AB381" s="22"/>
      <c r="AC381" s="131">
        <v>3</v>
      </c>
      <c r="AD381" s="23">
        <v>44031</v>
      </c>
      <c r="AE381" s="140">
        <v>5</v>
      </c>
      <c r="AF381" s="22"/>
      <c r="AG381" s="131">
        <v>1</v>
      </c>
      <c r="AH381" s="23">
        <v>44030</v>
      </c>
      <c r="AI381" s="140">
        <v>5</v>
      </c>
      <c r="AJ381" s="132"/>
      <c r="AK381" s="3">
        <v>1</v>
      </c>
      <c r="AL381" s="23">
        <v>44029</v>
      </c>
      <c r="AM381" s="140">
        <v>5</v>
      </c>
      <c r="AN381" s="132"/>
      <c r="AO381" s="3">
        <v>1</v>
      </c>
      <c r="AP381" s="23">
        <v>44028</v>
      </c>
      <c r="AQ381" s="140">
        <v>5</v>
      </c>
      <c r="AR381" s="132"/>
      <c r="AS381" s="3">
        <v>1</v>
      </c>
      <c r="AT381" s="23">
        <v>44027</v>
      </c>
      <c r="AU381" s="140">
        <v>5</v>
      </c>
      <c r="AV381" s="132"/>
      <c r="AW381" s="3">
        <v>1</v>
      </c>
      <c r="AX381" s="23">
        <v>44026</v>
      </c>
      <c r="AY381" s="140">
        <v>5</v>
      </c>
      <c r="AZ381" s="132"/>
      <c r="BA381" s="3">
        <v>1</v>
      </c>
      <c r="BB381" s="23">
        <v>44025</v>
      </c>
      <c r="BC381" s="140">
        <v>5</v>
      </c>
      <c r="BD381" s="132"/>
      <c r="BE381" s="3">
        <v>1</v>
      </c>
      <c r="BF381" s="23">
        <v>44024</v>
      </c>
      <c r="BG381" s="20">
        <v>5</v>
      </c>
      <c r="BH381" s="22"/>
    </row>
    <row r="382" spans="1:60" x14ac:dyDescent="0.25">
      <c r="A382" s="37"/>
      <c r="B382" s="61"/>
      <c r="C382" s="144">
        <f t="shared" si="61"/>
        <v>2</v>
      </c>
      <c r="D382" s="145">
        <f t="shared" si="64"/>
        <v>2</v>
      </c>
      <c r="E382" s="20">
        <f t="shared" si="63"/>
        <v>130</v>
      </c>
      <c r="F382" s="20">
        <v>5</v>
      </c>
      <c r="G382" s="95"/>
      <c r="H382" s="22"/>
      <c r="I382" s="3">
        <v>6</v>
      </c>
      <c r="J382" s="23">
        <v>44037</v>
      </c>
      <c r="K382" s="140">
        <v>10</v>
      </c>
      <c r="L382" s="22"/>
      <c r="M382" s="3">
        <v>8</v>
      </c>
      <c r="N382" s="23">
        <v>44036</v>
      </c>
      <c r="O382" s="140">
        <v>10</v>
      </c>
      <c r="P382" s="22"/>
      <c r="Q382" s="3">
        <v>8</v>
      </c>
      <c r="R382" s="23">
        <v>44035</v>
      </c>
      <c r="S382" s="140">
        <v>10</v>
      </c>
      <c r="T382" s="22"/>
      <c r="U382" s="3">
        <v>8</v>
      </c>
      <c r="V382" s="23">
        <v>44034</v>
      </c>
      <c r="W382" s="140">
        <v>10</v>
      </c>
      <c r="X382" s="22"/>
      <c r="Y382" s="3">
        <v>5</v>
      </c>
      <c r="Z382" s="23">
        <v>44033</v>
      </c>
      <c r="AA382" s="140">
        <v>10</v>
      </c>
      <c r="AB382" s="22"/>
      <c r="AC382" s="131">
        <v>3</v>
      </c>
      <c r="AD382" s="23">
        <v>44032</v>
      </c>
      <c r="AE382" s="140">
        <v>10</v>
      </c>
      <c r="AF382" s="22"/>
      <c r="AG382" s="131">
        <v>1</v>
      </c>
      <c r="AH382" s="23">
        <v>44031</v>
      </c>
      <c r="AI382" s="140">
        <v>10</v>
      </c>
      <c r="AJ382" s="132"/>
      <c r="AK382" s="3">
        <v>1</v>
      </c>
      <c r="AL382" s="23">
        <v>44030</v>
      </c>
      <c r="AM382" s="140">
        <v>10</v>
      </c>
      <c r="AN382" s="132"/>
      <c r="AO382" s="3">
        <v>1</v>
      </c>
      <c r="AP382" s="23">
        <v>44029</v>
      </c>
      <c r="AQ382" s="140">
        <v>10</v>
      </c>
      <c r="AR382" s="132"/>
      <c r="AS382" s="3">
        <v>1</v>
      </c>
      <c r="AT382" s="23">
        <v>44028</v>
      </c>
      <c r="AU382" s="140">
        <v>10</v>
      </c>
      <c r="AV382" s="132"/>
      <c r="AW382" s="3">
        <v>1</v>
      </c>
      <c r="AX382" s="23">
        <v>44027</v>
      </c>
      <c r="AY382" s="140">
        <v>10</v>
      </c>
      <c r="AZ382" s="132"/>
      <c r="BA382" s="3">
        <v>1</v>
      </c>
      <c r="BB382" s="23">
        <v>44026</v>
      </c>
      <c r="BC382" s="140">
        <v>10</v>
      </c>
      <c r="BD382" s="132"/>
      <c r="BE382" s="3">
        <v>1</v>
      </c>
      <c r="BF382" s="23">
        <v>44025</v>
      </c>
      <c r="BG382" s="20">
        <v>10</v>
      </c>
      <c r="BH382" s="22"/>
    </row>
    <row r="383" spans="1:60" x14ac:dyDescent="0.25">
      <c r="A383" s="37">
        <v>44038</v>
      </c>
      <c r="B383" s="61">
        <v>0.33333333333333331</v>
      </c>
      <c r="C383" s="144">
        <f t="shared" si="61"/>
        <v>2</v>
      </c>
      <c r="D383" s="145">
        <f t="shared" ref="D383:D394" si="65">C383</f>
        <v>2</v>
      </c>
      <c r="E383" s="20">
        <f t="shared" si="63"/>
        <v>130</v>
      </c>
      <c r="F383" s="20">
        <v>5</v>
      </c>
      <c r="G383" s="95"/>
      <c r="H383" s="22"/>
      <c r="I383" s="3">
        <v>6</v>
      </c>
      <c r="J383" s="23">
        <v>44037</v>
      </c>
      <c r="K383" s="140">
        <v>10</v>
      </c>
      <c r="L383" s="22"/>
      <c r="M383" s="3">
        <v>8</v>
      </c>
      <c r="N383" s="23">
        <v>44036</v>
      </c>
      <c r="O383" s="140">
        <v>10</v>
      </c>
      <c r="P383" s="22"/>
      <c r="Q383" s="3">
        <v>8</v>
      </c>
      <c r="R383" s="23">
        <v>44035</v>
      </c>
      <c r="S383" s="140">
        <v>10</v>
      </c>
      <c r="T383" s="22"/>
      <c r="U383" s="3">
        <v>8</v>
      </c>
      <c r="V383" s="23">
        <v>44034</v>
      </c>
      <c r="W383" s="140">
        <v>10</v>
      </c>
      <c r="X383" s="22"/>
      <c r="Y383" s="3">
        <v>5</v>
      </c>
      <c r="Z383" s="23">
        <v>44033</v>
      </c>
      <c r="AA383" s="140">
        <v>10</v>
      </c>
      <c r="AB383" s="22"/>
      <c r="AC383" s="131">
        <v>3</v>
      </c>
      <c r="AD383" s="23">
        <v>44032</v>
      </c>
      <c r="AE383" s="140">
        <v>10</v>
      </c>
      <c r="AF383" s="22"/>
      <c r="AG383" s="131">
        <v>1</v>
      </c>
      <c r="AH383" s="23">
        <v>44031</v>
      </c>
      <c r="AI383" s="140">
        <v>10</v>
      </c>
      <c r="AJ383" s="132"/>
      <c r="AK383" s="3">
        <v>1</v>
      </c>
      <c r="AL383" s="23">
        <v>44030</v>
      </c>
      <c r="AM383" s="140">
        <v>10</v>
      </c>
      <c r="AN383" s="132"/>
      <c r="AO383" s="3">
        <v>1</v>
      </c>
      <c r="AP383" s="23">
        <v>44029</v>
      </c>
      <c r="AQ383" s="140">
        <v>10</v>
      </c>
      <c r="AR383" s="132"/>
      <c r="AS383" s="3">
        <v>1</v>
      </c>
      <c r="AT383" s="23">
        <v>44028</v>
      </c>
      <c r="AU383" s="140">
        <v>10</v>
      </c>
      <c r="AV383" s="132"/>
      <c r="AW383" s="3">
        <v>1</v>
      </c>
      <c r="AX383" s="23">
        <v>44027</v>
      </c>
      <c r="AY383" s="140">
        <v>10</v>
      </c>
      <c r="AZ383" s="132"/>
      <c r="BA383" s="3">
        <v>1</v>
      </c>
      <c r="BB383" s="23">
        <v>44026</v>
      </c>
      <c r="BC383" s="140">
        <v>10</v>
      </c>
      <c r="BD383" s="132"/>
      <c r="BE383" s="3">
        <v>1</v>
      </c>
      <c r="BF383" s="23">
        <v>44025</v>
      </c>
      <c r="BG383" s="20">
        <v>10</v>
      </c>
      <c r="BH383" s="22"/>
    </row>
    <row r="384" spans="1:60" x14ac:dyDescent="0.25">
      <c r="A384" s="37"/>
      <c r="B384" s="61"/>
      <c r="C384" s="144">
        <f t="shared" si="61"/>
        <v>1</v>
      </c>
      <c r="D384" s="145">
        <f t="shared" si="65"/>
        <v>1</v>
      </c>
      <c r="E384" s="20">
        <f t="shared" si="63"/>
        <v>60</v>
      </c>
      <c r="F384" s="20">
        <v>5</v>
      </c>
      <c r="G384" s="95"/>
      <c r="H384" s="22"/>
      <c r="I384" s="3">
        <v>6</v>
      </c>
      <c r="J384" s="23">
        <v>44037</v>
      </c>
      <c r="K384" s="140">
        <v>5</v>
      </c>
      <c r="L384" s="22"/>
      <c r="M384" s="3">
        <v>8</v>
      </c>
      <c r="N384" s="23">
        <v>44036</v>
      </c>
      <c r="O384" s="140">
        <v>5</v>
      </c>
      <c r="P384" s="22"/>
      <c r="Q384" s="3">
        <v>8</v>
      </c>
      <c r="R384" s="23">
        <v>44035</v>
      </c>
      <c r="S384" s="140">
        <v>5</v>
      </c>
      <c r="T384" s="22"/>
      <c r="U384" s="3">
        <v>8</v>
      </c>
      <c r="V384" s="23">
        <v>44034</v>
      </c>
      <c r="W384" s="140">
        <v>5</v>
      </c>
      <c r="X384" s="22"/>
      <c r="Y384" s="3">
        <v>5</v>
      </c>
      <c r="Z384" s="23">
        <v>44033</v>
      </c>
      <c r="AA384" s="140">
        <v>5</v>
      </c>
      <c r="AB384" s="22"/>
      <c r="AC384" s="131">
        <v>3</v>
      </c>
      <c r="AD384" s="23">
        <v>44032</v>
      </c>
      <c r="AE384" s="140">
        <v>5</v>
      </c>
      <c r="AF384" s="22"/>
      <c r="AG384" s="131">
        <v>1</v>
      </c>
      <c r="AH384" s="23">
        <v>44031</v>
      </c>
      <c r="AI384" s="140">
        <v>5</v>
      </c>
      <c r="AJ384" s="132"/>
      <c r="AK384" s="3">
        <v>1</v>
      </c>
      <c r="AL384" s="23">
        <v>44030</v>
      </c>
      <c r="AM384" s="140">
        <v>5</v>
      </c>
      <c r="AN384" s="132"/>
      <c r="AO384" s="3">
        <v>1</v>
      </c>
      <c r="AP384" s="23">
        <v>44029</v>
      </c>
      <c r="AQ384" s="140">
        <v>5</v>
      </c>
      <c r="AR384" s="132"/>
      <c r="AS384" s="3">
        <v>1</v>
      </c>
      <c r="AT384" s="23">
        <v>44028</v>
      </c>
      <c r="AU384" s="143">
        <v>0</v>
      </c>
      <c r="AV384" s="132"/>
      <c r="AW384" s="3">
        <v>1</v>
      </c>
      <c r="AX384" s="23">
        <v>44027</v>
      </c>
      <c r="AY384" s="140">
        <v>5</v>
      </c>
      <c r="AZ384" s="132"/>
      <c r="BA384" s="3">
        <v>1</v>
      </c>
      <c r="BB384" s="23">
        <v>44026</v>
      </c>
      <c r="BC384" s="140">
        <v>5</v>
      </c>
      <c r="BD384" s="132"/>
      <c r="BE384" s="3">
        <v>1</v>
      </c>
      <c r="BF384" s="23">
        <v>44025</v>
      </c>
      <c r="BG384" s="20">
        <v>5</v>
      </c>
      <c r="BH384" s="22"/>
    </row>
    <row r="385" spans="1:60" x14ac:dyDescent="0.25">
      <c r="A385" s="37">
        <v>44038</v>
      </c>
      <c r="B385" s="61">
        <v>0.45833333333333331</v>
      </c>
      <c r="C385" s="144">
        <f t="shared" si="61"/>
        <v>2</v>
      </c>
      <c r="D385" s="145">
        <f t="shared" si="65"/>
        <v>2</v>
      </c>
      <c r="E385" s="20">
        <f t="shared" si="63"/>
        <v>130</v>
      </c>
      <c r="F385" s="20">
        <v>5</v>
      </c>
      <c r="G385" s="95"/>
      <c r="H385" s="22"/>
      <c r="I385" s="3">
        <v>6</v>
      </c>
      <c r="J385" s="23">
        <v>44037</v>
      </c>
      <c r="K385" s="140">
        <v>10</v>
      </c>
      <c r="L385" s="22"/>
      <c r="M385" s="3">
        <v>8</v>
      </c>
      <c r="N385" s="23">
        <v>44036</v>
      </c>
      <c r="O385" s="140">
        <v>10</v>
      </c>
      <c r="P385" s="22"/>
      <c r="Q385" s="3">
        <v>8</v>
      </c>
      <c r="R385" s="23">
        <v>44035</v>
      </c>
      <c r="S385" s="140">
        <v>10</v>
      </c>
      <c r="T385" s="22"/>
      <c r="U385" s="3">
        <v>8</v>
      </c>
      <c r="V385" s="23">
        <v>44034</v>
      </c>
      <c r="W385" s="140">
        <v>10</v>
      </c>
      <c r="X385" s="22"/>
      <c r="Y385" s="3">
        <v>5</v>
      </c>
      <c r="Z385" s="23">
        <v>44033</v>
      </c>
      <c r="AA385" s="140">
        <v>10</v>
      </c>
      <c r="AB385" s="22"/>
      <c r="AC385" s="131">
        <v>3</v>
      </c>
      <c r="AD385" s="23">
        <v>44032</v>
      </c>
      <c r="AE385" s="140">
        <v>10</v>
      </c>
      <c r="AF385" s="22"/>
      <c r="AG385" s="131">
        <v>1</v>
      </c>
      <c r="AH385" s="23">
        <v>44031</v>
      </c>
      <c r="AI385" s="140">
        <v>10</v>
      </c>
      <c r="AJ385" s="132"/>
      <c r="AK385" s="3">
        <v>1</v>
      </c>
      <c r="AL385" s="23">
        <v>44030</v>
      </c>
      <c r="AM385" s="140">
        <v>10</v>
      </c>
      <c r="AN385" s="132"/>
      <c r="AO385" s="3">
        <v>1</v>
      </c>
      <c r="AP385" s="23">
        <v>44029</v>
      </c>
      <c r="AQ385" s="140">
        <v>10</v>
      </c>
      <c r="AR385" s="132"/>
      <c r="AS385" s="3">
        <v>1</v>
      </c>
      <c r="AT385" s="23">
        <v>44028</v>
      </c>
      <c r="AU385" s="140">
        <v>10</v>
      </c>
      <c r="AV385" s="132"/>
      <c r="AW385" s="3">
        <v>1</v>
      </c>
      <c r="AX385" s="23">
        <v>44027</v>
      </c>
      <c r="AY385" s="140">
        <v>10</v>
      </c>
      <c r="AZ385" s="132"/>
      <c r="BA385" s="3">
        <v>1</v>
      </c>
      <c r="BB385" s="23">
        <v>44026</v>
      </c>
      <c r="BC385" s="140">
        <v>10</v>
      </c>
      <c r="BD385" s="132"/>
      <c r="BE385" s="3">
        <v>1</v>
      </c>
      <c r="BF385" s="23">
        <v>44025</v>
      </c>
      <c r="BG385" s="20">
        <v>10</v>
      </c>
      <c r="BH385" s="22"/>
    </row>
    <row r="386" spans="1:60" x14ac:dyDescent="0.25">
      <c r="A386" s="37"/>
      <c r="B386" s="61"/>
      <c r="C386" s="144">
        <f t="shared" si="61"/>
        <v>1</v>
      </c>
      <c r="D386" s="145">
        <f t="shared" si="65"/>
        <v>1</v>
      </c>
      <c r="E386" s="20">
        <f t="shared" si="63"/>
        <v>50</v>
      </c>
      <c r="F386" s="20">
        <v>5</v>
      </c>
      <c r="G386" s="95"/>
      <c r="H386" s="22"/>
      <c r="I386" s="3">
        <v>6</v>
      </c>
      <c r="J386" s="23">
        <v>44037</v>
      </c>
      <c r="K386" s="140">
        <v>5</v>
      </c>
      <c r="L386" s="22"/>
      <c r="M386" s="3">
        <v>8</v>
      </c>
      <c r="N386" s="23">
        <v>44036</v>
      </c>
      <c r="O386" s="140">
        <v>5</v>
      </c>
      <c r="P386" s="22"/>
      <c r="Q386" s="3">
        <v>8</v>
      </c>
      <c r="R386" s="23">
        <v>44035</v>
      </c>
      <c r="S386" s="140">
        <v>5</v>
      </c>
      <c r="T386" s="22"/>
      <c r="U386" s="3">
        <v>8</v>
      </c>
      <c r="V386" s="23">
        <v>44034</v>
      </c>
      <c r="W386" s="140">
        <v>5</v>
      </c>
      <c r="X386" s="22"/>
      <c r="Y386" s="3">
        <v>5</v>
      </c>
      <c r="Z386" s="23">
        <v>44033</v>
      </c>
      <c r="AA386" s="140">
        <v>5</v>
      </c>
      <c r="AB386" s="22"/>
      <c r="AC386" s="131">
        <v>3</v>
      </c>
      <c r="AD386" s="23">
        <v>44032</v>
      </c>
      <c r="AE386" s="140">
        <v>5</v>
      </c>
      <c r="AF386" s="22"/>
      <c r="AG386" s="131">
        <v>1</v>
      </c>
      <c r="AH386" s="23">
        <v>44031</v>
      </c>
      <c r="AI386" s="140">
        <v>5</v>
      </c>
      <c r="AJ386" s="132"/>
      <c r="AK386" s="3">
        <v>1</v>
      </c>
      <c r="AL386" s="23">
        <v>44030</v>
      </c>
      <c r="AM386" s="140">
        <v>5</v>
      </c>
      <c r="AN386" s="132"/>
      <c r="AO386" s="3">
        <v>1</v>
      </c>
      <c r="AP386" s="23">
        <v>44029</v>
      </c>
      <c r="AQ386" s="140">
        <v>5</v>
      </c>
      <c r="AR386" s="132"/>
      <c r="AS386" s="3">
        <v>1</v>
      </c>
      <c r="AT386" s="23">
        <v>44028</v>
      </c>
      <c r="AU386" s="143">
        <v>0</v>
      </c>
      <c r="AV386" s="132"/>
      <c r="AW386" s="3">
        <v>1</v>
      </c>
      <c r="AX386" s="23">
        <v>44027</v>
      </c>
      <c r="AY386" s="143">
        <v>0</v>
      </c>
      <c r="AZ386" s="132"/>
      <c r="BA386" s="3">
        <v>1</v>
      </c>
      <c r="BB386" s="23">
        <v>44026</v>
      </c>
      <c r="BC386" s="143">
        <v>0</v>
      </c>
      <c r="BD386" s="132"/>
      <c r="BE386" s="3">
        <v>1</v>
      </c>
      <c r="BF386" s="23">
        <v>44025</v>
      </c>
      <c r="BG386" s="20">
        <v>5</v>
      </c>
      <c r="BH386" s="22"/>
    </row>
    <row r="387" spans="1:60" s="46" customFormat="1" ht="13.75" thickBot="1" x14ac:dyDescent="0.3">
      <c r="A387" s="69">
        <v>44038</v>
      </c>
      <c r="B387" s="70">
        <v>0.54166666666666663</v>
      </c>
      <c r="C387" s="167">
        <f t="shared" si="61"/>
        <v>4</v>
      </c>
      <c r="D387" s="168">
        <f t="shared" si="65"/>
        <v>4</v>
      </c>
      <c r="E387" s="48">
        <f t="shared" si="63"/>
        <v>260</v>
      </c>
      <c r="F387" s="48">
        <v>5</v>
      </c>
      <c r="G387" s="169"/>
      <c r="H387" s="51"/>
      <c r="I387" s="52">
        <v>6</v>
      </c>
      <c r="J387" s="53">
        <v>44037</v>
      </c>
      <c r="K387" s="170">
        <v>20</v>
      </c>
      <c r="L387" s="51"/>
      <c r="M387" s="52">
        <v>8</v>
      </c>
      <c r="N387" s="53">
        <v>44036</v>
      </c>
      <c r="O387" s="170">
        <v>20</v>
      </c>
      <c r="P387" s="51"/>
      <c r="Q387" s="52">
        <v>8</v>
      </c>
      <c r="R387" s="53">
        <v>44035</v>
      </c>
      <c r="S387" s="170">
        <v>20</v>
      </c>
      <c r="T387" s="51"/>
      <c r="U387" s="52">
        <v>8</v>
      </c>
      <c r="V387" s="53">
        <v>44034</v>
      </c>
      <c r="W387" s="170">
        <v>20</v>
      </c>
      <c r="X387" s="51"/>
      <c r="Y387" s="52">
        <v>5</v>
      </c>
      <c r="Z387" s="53">
        <v>44033</v>
      </c>
      <c r="AA387" s="170">
        <v>20</v>
      </c>
      <c r="AB387" s="51"/>
      <c r="AC387" s="171">
        <v>3</v>
      </c>
      <c r="AD387" s="53">
        <v>44032</v>
      </c>
      <c r="AE387" s="170">
        <v>20</v>
      </c>
      <c r="AF387" s="51"/>
      <c r="AG387" s="171">
        <v>1</v>
      </c>
      <c r="AH387" s="53">
        <v>44031</v>
      </c>
      <c r="AI387" s="170">
        <v>20</v>
      </c>
      <c r="AJ387" s="172"/>
      <c r="AK387" s="52">
        <v>1</v>
      </c>
      <c r="AL387" s="53">
        <v>44030</v>
      </c>
      <c r="AM387" s="170">
        <v>20</v>
      </c>
      <c r="AN387" s="172"/>
      <c r="AO387" s="52">
        <v>1</v>
      </c>
      <c r="AP387" s="53">
        <v>44029</v>
      </c>
      <c r="AQ387" s="170">
        <v>20</v>
      </c>
      <c r="AR387" s="172"/>
      <c r="AS387" s="52">
        <v>1</v>
      </c>
      <c r="AT387" s="53">
        <v>44028</v>
      </c>
      <c r="AU387" s="170">
        <v>20</v>
      </c>
      <c r="AV387" s="172"/>
      <c r="AW387" s="52">
        <v>1</v>
      </c>
      <c r="AX387" s="53">
        <v>44027</v>
      </c>
      <c r="AY387" s="170">
        <v>20</v>
      </c>
      <c r="AZ387" s="172"/>
      <c r="BA387" s="52">
        <v>1</v>
      </c>
      <c r="BB387" s="53">
        <v>44026</v>
      </c>
      <c r="BC387" s="170">
        <v>20</v>
      </c>
      <c r="BD387" s="172"/>
      <c r="BE387" s="52">
        <v>1</v>
      </c>
      <c r="BF387" s="53">
        <v>44025</v>
      </c>
      <c r="BG387" s="48">
        <v>20</v>
      </c>
      <c r="BH387" s="51"/>
    </row>
    <row r="388" spans="1:60" s="8" customFormat="1" x14ac:dyDescent="0.25">
      <c r="A388" s="5">
        <v>44039</v>
      </c>
      <c r="B388" s="63">
        <v>0.25</v>
      </c>
      <c r="C388" s="135">
        <f t="shared" si="61"/>
        <v>1</v>
      </c>
      <c r="D388" s="136">
        <f t="shared" si="65"/>
        <v>1</v>
      </c>
      <c r="E388" s="7">
        <f t="shared" si="63"/>
        <v>65</v>
      </c>
      <c r="F388" s="7">
        <v>5</v>
      </c>
      <c r="G388" s="141"/>
      <c r="H388" s="12"/>
      <c r="I388" s="9">
        <v>6</v>
      </c>
      <c r="J388" s="10">
        <v>44037</v>
      </c>
      <c r="K388" s="137">
        <v>5</v>
      </c>
      <c r="L388" s="12"/>
      <c r="M388" s="9">
        <v>8</v>
      </c>
      <c r="N388" s="10">
        <v>44036</v>
      </c>
      <c r="O388" s="137">
        <v>5</v>
      </c>
      <c r="P388" s="12"/>
      <c r="Q388" s="9">
        <v>8</v>
      </c>
      <c r="R388" s="10">
        <v>44035</v>
      </c>
      <c r="S388" s="137">
        <v>5</v>
      </c>
      <c r="T388" s="12"/>
      <c r="U388" s="9">
        <v>8</v>
      </c>
      <c r="V388" s="10">
        <v>44034</v>
      </c>
      <c r="W388" s="137">
        <v>5</v>
      </c>
      <c r="X388" s="12"/>
      <c r="Y388" s="9">
        <v>5</v>
      </c>
      <c r="Z388" s="10">
        <v>44033</v>
      </c>
      <c r="AA388" s="137">
        <v>5</v>
      </c>
      <c r="AB388" s="12"/>
      <c r="AC388" s="138">
        <v>3</v>
      </c>
      <c r="AD388" s="10">
        <v>44032</v>
      </c>
      <c r="AE388" s="137">
        <v>5</v>
      </c>
      <c r="AF388" s="12"/>
      <c r="AG388" s="138">
        <v>1</v>
      </c>
      <c r="AH388" s="10">
        <v>44031</v>
      </c>
      <c r="AI388" s="137">
        <v>5</v>
      </c>
      <c r="AJ388" s="139"/>
      <c r="AK388" s="9">
        <v>1</v>
      </c>
      <c r="AL388" s="10">
        <v>44030</v>
      </c>
      <c r="AM388" s="137">
        <v>5</v>
      </c>
      <c r="AN388" s="139"/>
      <c r="AO388" s="9">
        <v>1</v>
      </c>
      <c r="AP388" s="10">
        <v>44029</v>
      </c>
      <c r="AQ388" s="137">
        <v>5</v>
      </c>
      <c r="AR388" s="139"/>
      <c r="AS388" s="9">
        <v>1</v>
      </c>
      <c r="AT388" s="10">
        <v>44028</v>
      </c>
      <c r="AU388" s="137">
        <v>5</v>
      </c>
      <c r="AV388" s="139"/>
      <c r="AW388" s="9">
        <v>1</v>
      </c>
      <c r="AX388" s="10">
        <v>44027</v>
      </c>
      <c r="AY388" s="137">
        <v>5</v>
      </c>
      <c r="AZ388" s="139"/>
      <c r="BA388" s="9">
        <v>1</v>
      </c>
      <c r="BB388" s="10">
        <v>44026</v>
      </c>
      <c r="BC388" s="137">
        <v>5</v>
      </c>
      <c r="BD388" s="139"/>
      <c r="BE388" s="9">
        <v>1</v>
      </c>
      <c r="BF388" s="10">
        <v>44025</v>
      </c>
      <c r="BG388" s="7">
        <v>5</v>
      </c>
      <c r="BH388" s="12"/>
    </row>
    <row r="389" spans="1:60" customFormat="1" x14ac:dyDescent="0.25">
      <c r="A389" s="30"/>
      <c r="B389" s="62"/>
      <c r="C389" s="128">
        <f t="shared" si="61"/>
        <v>1</v>
      </c>
      <c r="D389" s="129">
        <f t="shared" si="65"/>
        <v>1</v>
      </c>
      <c r="E389" s="33">
        <f t="shared" si="63"/>
        <v>45</v>
      </c>
      <c r="F389" s="33">
        <v>5</v>
      </c>
      <c r="G389" s="147"/>
      <c r="H389" s="22"/>
      <c r="I389" s="3">
        <v>6</v>
      </c>
      <c r="J389" s="42">
        <v>44037</v>
      </c>
      <c r="K389" s="130">
        <v>5</v>
      </c>
      <c r="L389" s="22"/>
      <c r="M389" s="3">
        <v>8</v>
      </c>
      <c r="N389" s="42">
        <v>44036</v>
      </c>
      <c r="O389" s="130">
        <v>5</v>
      </c>
      <c r="P389" s="22"/>
      <c r="Q389" s="3">
        <v>8</v>
      </c>
      <c r="R389" s="42">
        <v>44035</v>
      </c>
      <c r="S389" s="130">
        <v>5</v>
      </c>
      <c r="T389" s="22"/>
      <c r="U389" s="3">
        <v>8</v>
      </c>
      <c r="V389" s="42">
        <v>44034</v>
      </c>
      <c r="W389" s="130">
        <v>5</v>
      </c>
      <c r="X389" s="22"/>
      <c r="Y389" s="3">
        <v>5</v>
      </c>
      <c r="Z389" s="42">
        <v>44033</v>
      </c>
      <c r="AA389" s="130">
        <v>5</v>
      </c>
      <c r="AB389" s="22"/>
      <c r="AC389" s="131">
        <v>3</v>
      </c>
      <c r="AD389" s="42">
        <v>44032</v>
      </c>
      <c r="AE389" s="134">
        <v>0</v>
      </c>
      <c r="AF389" s="22"/>
      <c r="AG389" s="131">
        <v>3</v>
      </c>
      <c r="AH389" s="42">
        <v>44031</v>
      </c>
      <c r="AI389" s="134">
        <v>0</v>
      </c>
      <c r="AJ389" s="132"/>
      <c r="AK389" s="3">
        <v>3</v>
      </c>
      <c r="AL389" s="42">
        <v>44030</v>
      </c>
      <c r="AM389" s="134">
        <v>0</v>
      </c>
      <c r="AN389" s="132"/>
      <c r="AO389" s="3">
        <v>3</v>
      </c>
      <c r="AP389" s="42">
        <v>44029</v>
      </c>
      <c r="AQ389" s="130">
        <v>5</v>
      </c>
      <c r="AR389" s="132"/>
      <c r="AS389" s="3">
        <v>1</v>
      </c>
      <c r="AT389" s="42">
        <v>44028</v>
      </c>
      <c r="AU389" s="130">
        <v>5</v>
      </c>
      <c r="AV389" s="132"/>
      <c r="AW389" s="3">
        <v>1</v>
      </c>
      <c r="AX389" s="42">
        <v>44027</v>
      </c>
      <c r="AY389" s="130">
        <v>5</v>
      </c>
      <c r="AZ389" s="132"/>
      <c r="BA389" s="3">
        <v>1</v>
      </c>
      <c r="BB389" s="42">
        <v>44026</v>
      </c>
      <c r="BC389" s="134">
        <v>0</v>
      </c>
      <c r="BD389" s="132"/>
      <c r="BE389" s="3">
        <v>1</v>
      </c>
      <c r="BF389" s="42">
        <v>44025</v>
      </c>
      <c r="BG389" s="33">
        <v>5</v>
      </c>
      <c r="BH389" s="22"/>
    </row>
    <row r="390" spans="1:60" x14ac:dyDescent="0.25">
      <c r="A390" s="37"/>
      <c r="B390" s="61"/>
      <c r="C390" s="144">
        <f t="shared" si="61"/>
        <v>1</v>
      </c>
      <c r="D390" s="145">
        <f t="shared" si="65"/>
        <v>1</v>
      </c>
      <c r="E390" s="20">
        <f t="shared" si="63"/>
        <v>65</v>
      </c>
      <c r="F390" s="20">
        <v>5</v>
      </c>
      <c r="G390" s="95"/>
      <c r="H390" s="22"/>
      <c r="I390" s="3">
        <v>6</v>
      </c>
      <c r="J390" s="23">
        <v>44038</v>
      </c>
      <c r="K390" s="140">
        <v>5</v>
      </c>
      <c r="L390" s="22"/>
      <c r="M390" s="3">
        <v>8</v>
      </c>
      <c r="N390" s="23">
        <v>44037</v>
      </c>
      <c r="O390" s="140">
        <v>5</v>
      </c>
      <c r="P390" s="22"/>
      <c r="Q390" s="3">
        <v>8</v>
      </c>
      <c r="R390" s="23">
        <v>44036</v>
      </c>
      <c r="S390" s="140">
        <v>5</v>
      </c>
      <c r="T390" s="22"/>
      <c r="U390" s="3">
        <v>8</v>
      </c>
      <c r="V390" s="23">
        <v>44035</v>
      </c>
      <c r="W390" s="140">
        <v>5</v>
      </c>
      <c r="X390" s="22"/>
      <c r="Y390" s="3">
        <v>5</v>
      </c>
      <c r="Z390" s="23">
        <v>44034</v>
      </c>
      <c r="AA390" s="140">
        <v>5</v>
      </c>
      <c r="AB390" s="22"/>
      <c r="AC390" s="131">
        <v>3</v>
      </c>
      <c r="AD390" s="23">
        <v>44033</v>
      </c>
      <c r="AE390" s="140">
        <v>5</v>
      </c>
      <c r="AF390" s="22"/>
      <c r="AG390" s="131">
        <v>1</v>
      </c>
      <c r="AH390" s="23">
        <v>44032</v>
      </c>
      <c r="AI390" s="140">
        <v>5</v>
      </c>
      <c r="AJ390" s="132"/>
      <c r="AK390" s="3">
        <v>1</v>
      </c>
      <c r="AL390" s="23">
        <v>44031</v>
      </c>
      <c r="AM390" s="140">
        <v>5</v>
      </c>
      <c r="AN390" s="132"/>
      <c r="AO390" s="3">
        <v>1</v>
      </c>
      <c r="AP390" s="23">
        <v>44030</v>
      </c>
      <c r="AQ390" s="140">
        <v>5</v>
      </c>
      <c r="AR390" s="132"/>
      <c r="AS390" s="3">
        <v>1</v>
      </c>
      <c r="AT390" s="23">
        <v>44029</v>
      </c>
      <c r="AU390" s="140">
        <v>5</v>
      </c>
      <c r="AV390" s="132"/>
      <c r="AW390" s="3">
        <v>1</v>
      </c>
      <c r="AX390" s="23">
        <v>44028</v>
      </c>
      <c r="AY390" s="140">
        <v>5</v>
      </c>
      <c r="AZ390" s="132"/>
      <c r="BA390" s="3">
        <v>1</v>
      </c>
      <c r="BB390" s="23">
        <v>44027</v>
      </c>
      <c r="BC390" s="140">
        <v>5</v>
      </c>
      <c r="BD390" s="132"/>
      <c r="BE390" s="3">
        <v>1</v>
      </c>
      <c r="BF390" s="23">
        <v>44026</v>
      </c>
      <c r="BG390" s="20">
        <v>5</v>
      </c>
      <c r="BH390" s="22"/>
    </row>
    <row r="391" spans="1:60" x14ac:dyDescent="0.25">
      <c r="A391" s="37">
        <v>44039</v>
      </c>
      <c r="B391" s="61">
        <v>0.375</v>
      </c>
      <c r="C391" s="144">
        <f t="shared" si="61"/>
        <v>3</v>
      </c>
      <c r="D391" s="145">
        <f t="shared" si="65"/>
        <v>3</v>
      </c>
      <c r="E391" s="20">
        <f t="shared" si="63"/>
        <v>195</v>
      </c>
      <c r="F391" s="20">
        <v>5</v>
      </c>
      <c r="G391" s="95"/>
      <c r="H391" s="22"/>
      <c r="I391" s="3">
        <v>6</v>
      </c>
      <c r="J391" s="23">
        <v>44038</v>
      </c>
      <c r="K391" s="140">
        <v>15</v>
      </c>
      <c r="L391" s="22"/>
      <c r="M391" s="3">
        <v>8</v>
      </c>
      <c r="N391" s="23">
        <v>44037</v>
      </c>
      <c r="O391" s="140">
        <v>15</v>
      </c>
      <c r="P391" s="22"/>
      <c r="Q391" s="3">
        <v>8</v>
      </c>
      <c r="R391" s="23">
        <v>44036</v>
      </c>
      <c r="S391" s="140">
        <v>15</v>
      </c>
      <c r="T391" s="22"/>
      <c r="U391" s="3">
        <v>8</v>
      </c>
      <c r="V391" s="23">
        <v>44035</v>
      </c>
      <c r="W391" s="140">
        <v>15</v>
      </c>
      <c r="X391" s="22"/>
      <c r="Y391" s="3">
        <v>5</v>
      </c>
      <c r="Z391" s="23">
        <v>44034</v>
      </c>
      <c r="AA391" s="140">
        <v>15</v>
      </c>
      <c r="AB391" s="22"/>
      <c r="AC391" s="131">
        <v>3</v>
      </c>
      <c r="AD391" s="23">
        <v>44033</v>
      </c>
      <c r="AE391" s="140">
        <v>15</v>
      </c>
      <c r="AF391" s="22"/>
      <c r="AG391" s="131">
        <v>1</v>
      </c>
      <c r="AH391" s="23">
        <v>44032</v>
      </c>
      <c r="AI391" s="140">
        <v>15</v>
      </c>
      <c r="AJ391" s="132"/>
      <c r="AK391" s="3">
        <v>1</v>
      </c>
      <c r="AL391" s="23">
        <v>44031</v>
      </c>
      <c r="AM391" s="140">
        <v>15</v>
      </c>
      <c r="AN391" s="132"/>
      <c r="AO391" s="3">
        <v>1</v>
      </c>
      <c r="AP391" s="23">
        <v>44030</v>
      </c>
      <c r="AQ391" s="140">
        <v>15</v>
      </c>
      <c r="AR391" s="132"/>
      <c r="AS391" s="3">
        <v>1</v>
      </c>
      <c r="AT391" s="23">
        <v>44029</v>
      </c>
      <c r="AU391" s="140">
        <v>15</v>
      </c>
      <c r="AV391" s="132"/>
      <c r="AW391" s="3">
        <v>1</v>
      </c>
      <c r="AX391" s="23">
        <v>44028</v>
      </c>
      <c r="AY391" s="140">
        <v>15</v>
      </c>
      <c r="AZ391" s="132"/>
      <c r="BA391" s="3">
        <v>1</v>
      </c>
      <c r="BB391" s="23">
        <v>44027</v>
      </c>
      <c r="BC391" s="140">
        <v>15</v>
      </c>
      <c r="BD391" s="132"/>
      <c r="BE391" s="3">
        <v>1</v>
      </c>
      <c r="BF391" s="23">
        <v>44026</v>
      </c>
      <c r="BG391" s="20">
        <v>15</v>
      </c>
      <c r="BH391" s="22"/>
    </row>
    <row r="392" spans="1:60" x14ac:dyDescent="0.25">
      <c r="A392" s="37">
        <v>44039</v>
      </c>
      <c r="B392" s="61">
        <v>0.66666666666666663</v>
      </c>
      <c r="C392" s="144">
        <f t="shared" si="61"/>
        <v>2</v>
      </c>
      <c r="D392" s="145">
        <f t="shared" si="65"/>
        <v>2</v>
      </c>
      <c r="E392" s="20">
        <f t="shared" si="63"/>
        <v>130</v>
      </c>
      <c r="F392" s="20">
        <v>5</v>
      </c>
      <c r="G392" s="95"/>
      <c r="H392" s="22"/>
      <c r="I392" s="3">
        <v>6</v>
      </c>
      <c r="J392" s="23">
        <v>44038</v>
      </c>
      <c r="K392" s="140">
        <v>10</v>
      </c>
      <c r="L392" s="22"/>
      <c r="M392" s="3">
        <v>8</v>
      </c>
      <c r="N392" s="23">
        <v>44037</v>
      </c>
      <c r="O392" s="140">
        <v>10</v>
      </c>
      <c r="P392" s="22"/>
      <c r="Q392" s="3">
        <v>8</v>
      </c>
      <c r="R392" s="23">
        <v>44036</v>
      </c>
      <c r="S392" s="140">
        <v>10</v>
      </c>
      <c r="T392" s="22"/>
      <c r="U392" s="3">
        <v>8</v>
      </c>
      <c r="V392" s="23">
        <v>44035</v>
      </c>
      <c r="W392" s="140">
        <v>10</v>
      </c>
      <c r="X392" s="22"/>
      <c r="Y392" s="3">
        <v>5</v>
      </c>
      <c r="Z392" s="23">
        <v>44034</v>
      </c>
      <c r="AA392" s="140">
        <v>10</v>
      </c>
      <c r="AB392" s="22"/>
      <c r="AC392" s="131">
        <v>3</v>
      </c>
      <c r="AD392" s="23">
        <v>44033</v>
      </c>
      <c r="AE392" s="140">
        <v>10</v>
      </c>
      <c r="AF392" s="22"/>
      <c r="AG392" s="131">
        <v>1</v>
      </c>
      <c r="AH392" s="23">
        <v>44032</v>
      </c>
      <c r="AI392" s="140">
        <v>10</v>
      </c>
      <c r="AJ392" s="132"/>
      <c r="AK392" s="3">
        <v>1</v>
      </c>
      <c r="AL392" s="23">
        <v>44031</v>
      </c>
      <c r="AM392" s="140">
        <v>10</v>
      </c>
      <c r="AN392" s="132"/>
      <c r="AO392" s="3">
        <v>1</v>
      </c>
      <c r="AP392" s="23">
        <v>44030</v>
      </c>
      <c r="AQ392" s="140">
        <v>10</v>
      </c>
      <c r="AR392" s="132"/>
      <c r="AS392" s="3">
        <v>1</v>
      </c>
      <c r="AT392" s="23">
        <v>44029</v>
      </c>
      <c r="AU392" s="140">
        <v>10</v>
      </c>
      <c r="AV392" s="132"/>
      <c r="AW392" s="3">
        <v>1</v>
      </c>
      <c r="AX392" s="23">
        <v>44028</v>
      </c>
      <c r="AY392" s="140">
        <v>10</v>
      </c>
      <c r="AZ392" s="132"/>
      <c r="BA392" s="3">
        <v>1</v>
      </c>
      <c r="BB392" s="23">
        <v>44027</v>
      </c>
      <c r="BC392" s="140">
        <v>10</v>
      </c>
      <c r="BD392" s="132"/>
      <c r="BE392" s="3">
        <v>1</v>
      </c>
      <c r="BF392" s="23">
        <v>44026</v>
      </c>
      <c r="BG392" s="20">
        <v>10</v>
      </c>
      <c r="BH392" s="22"/>
    </row>
    <row r="393" spans="1:60" customFormat="1" x14ac:dyDescent="0.25">
      <c r="A393" s="30"/>
      <c r="B393" s="62"/>
      <c r="C393" s="128">
        <f t="shared" si="61"/>
        <v>1</v>
      </c>
      <c r="D393" s="129">
        <f t="shared" si="65"/>
        <v>1</v>
      </c>
      <c r="E393" s="33">
        <f t="shared" si="63"/>
        <v>35</v>
      </c>
      <c r="F393" s="33">
        <v>5</v>
      </c>
      <c r="G393" s="147"/>
      <c r="H393" s="22"/>
      <c r="I393" s="3">
        <v>6</v>
      </c>
      <c r="J393" s="42">
        <v>44038</v>
      </c>
      <c r="K393" s="130">
        <v>5</v>
      </c>
      <c r="L393" s="22"/>
      <c r="M393" s="3">
        <v>8</v>
      </c>
      <c r="N393" s="42">
        <v>44037</v>
      </c>
      <c r="O393" s="130">
        <v>5</v>
      </c>
      <c r="P393" s="22"/>
      <c r="Q393" s="3">
        <v>8</v>
      </c>
      <c r="R393" s="42">
        <v>44036</v>
      </c>
      <c r="S393" s="130">
        <v>5</v>
      </c>
      <c r="T393" s="22"/>
      <c r="U393" s="3">
        <v>8</v>
      </c>
      <c r="V393" s="42">
        <v>44035</v>
      </c>
      <c r="W393" s="130">
        <v>5</v>
      </c>
      <c r="X393" s="22"/>
      <c r="Y393" s="3">
        <v>5</v>
      </c>
      <c r="Z393" s="42">
        <v>44034</v>
      </c>
      <c r="AA393" s="130">
        <v>5</v>
      </c>
      <c r="AB393" s="22"/>
      <c r="AC393" s="131">
        <v>3</v>
      </c>
      <c r="AD393" s="42">
        <v>44033</v>
      </c>
      <c r="AE393" s="130">
        <v>5</v>
      </c>
      <c r="AF393" s="22"/>
      <c r="AG393" s="131">
        <v>1</v>
      </c>
      <c r="AH393" s="42">
        <v>44032</v>
      </c>
      <c r="AI393" s="130">
        <v>5</v>
      </c>
      <c r="AJ393" s="132"/>
      <c r="AK393" s="3"/>
      <c r="AL393" s="42"/>
      <c r="AM393" s="130"/>
      <c r="AN393" s="132"/>
      <c r="AO393" s="3"/>
      <c r="AP393" s="42"/>
      <c r="AQ393" s="130"/>
      <c r="AR393" s="132"/>
      <c r="AS393" s="3"/>
      <c r="AT393" s="42"/>
      <c r="AU393" s="130"/>
      <c r="AV393" s="132"/>
      <c r="AW393" s="3"/>
      <c r="AX393" s="42"/>
      <c r="AY393" s="130"/>
      <c r="AZ393" s="132"/>
      <c r="BA393" s="3"/>
      <c r="BB393" s="42"/>
      <c r="BC393" s="130"/>
      <c r="BD393" s="132"/>
      <c r="BE393" s="3"/>
      <c r="BF393" s="42"/>
      <c r="BG393" s="33"/>
      <c r="BH393" s="22"/>
    </row>
    <row r="394" spans="1:60" customFormat="1" ht="13.75" thickBot="1" x14ac:dyDescent="0.3">
      <c r="A394" s="30"/>
      <c r="B394" s="62"/>
      <c r="C394" s="128">
        <f t="shared" si="61"/>
        <v>1</v>
      </c>
      <c r="D394" s="129">
        <f t="shared" si="65"/>
        <v>1</v>
      </c>
      <c r="E394" s="33">
        <f t="shared" si="63"/>
        <v>60</v>
      </c>
      <c r="F394" s="33">
        <v>5</v>
      </c>
      <c r="G394" s="147"/>
      <c r="H394" s="22"/>
      <c r="I394" s="3">
        <v>6</v>
      </c>
      <c r="J394" s="42">
        <v>44038</v>
      </c>
      <c r="K394" s="130">
        <v>5</v>
      </c>
      <c r="L394" s="22"/>
      <c r="M394" s="3">
        <v>8</v>
      </c>
      <c r="N394" s="42">
        <v>44037</v>
      </c>
      <c r="O394" s="130">
        <v>5</v>
      </c>
      <c r="P394" s="22"/>
      <c r="Q394" s="3">
        <v>8</v>
      </c>
      <c r="R394" s="42">
        <v>44036</v>
      </c>
      <c r="S394" s="130">
        <v>5</v>
      </c>
      <c r="T394" s="22"/>
      <c r="U394" s="3">
        <v>8</v>
      </c>
      <c r="V394" s="42">
        <v>44035</v>
      </c>
      <c r="W394" s="130">
        <v>5</v>
      </c>
      <c r="X394" s="22"/>
      <c r="Y394" s="3">
        <v>5</v>
      </c>
      <c r="Z394" s="42">
        <v>44034</v>
      </c>
      <c r="AA394" s="130">
        <v>5</v>
      </c>
      <c r="AB394" s="22"/>
      <c r="AC394" s="131">
        <v>3</v>
      </c>
      <c r="AD394" s="42">
        <v>44033</v>
      </c>
      <c r="AE394" s="130">
        <v>5</v>
      </c>
      <c r="AF394" s="22"/>
      <c r="AG394" s="131">
        <v>1</v>
      </c>
      <c r="AH394" s="42">
        <v>44032</v>
      </c>
      <c r="AI394" s="130">
        <v>5</v>
      </c>
      <c r="AJ394" s="132"/>
      <c r="AK394" s="3">
        <v>1</v>
      </c>
      <c r="AL394" s="42">
        <v>44031</v>
      </c>
      <c r="AM394" s="130">
        <v>5</v>
      </c>
      <c r="AN394" s="132"/>
      <c r="AO394" s="3">
        <v>1</v>
      </c>
      <c r="AP394" s="42">
        <v>44030</v>
      </c>
      <c r="AQ394" s="130">
        <v>5</v>
      </c>
      <c r="AR394" s="132"/>
      <c r="AS394" s="3">
        <v>1</v>
      </c>
      <c r="AT394" s="42">
        <v>44029</v>
      </c>
      <c r="AU394" s="130">
        <v>5</v>
      </c>
      <c r="AV394" s="132"/>
      <c r="AW394" s="3">
        <v>1</v>
      </c>
      <c r="AX394" s="42">
        <v>44028</v>
      </c>
      <c r="AY394" s="130">
        <v>5</v>
      </c>
      <c r="AZ394" s="132"/>
      <c r="BA394" s="3">
        <v>1</v>
      </c>
      <c r="BB394" s="42">
        <v>44027</v>
      </c>
      <c r="BC394" s="130">
        <v>5</v>
      </c>
      <c r="BD394" s="132"/>
      <c r="BE394" s="3"/>
      <c r="BF394" s="42"/>
      <c r="BG394" s="33"/>
      <c r="BH394" s="22"/>
    </row>
    <row r="395" spans="1:60" s="8" customFormat="1" x14ac:dyDescent="0.25">
      <c r="A395" s="5">
        <v>44040</v>
      </c>
      <c r="B395" s="63">
        <v>0.29166666666666669</v>
      </c>
      <c r="C395" s="135">
        <f t="shared" si="61"/>
        <v>1</v>
      </c>
      <c r="D395" s="136">
        <f t="shared" ref="D395:D415" si="66">C395</f>
        <v>1</v>
      </c>
      <c r="E395" s="7">
        <f t="shared" si="63"/>
        <v>20</v>
      </c>
      <c r="F395" s="7">
        <v>5</v>
      </c>
      <c r="G395" s="141"/>
      <c r="H395" s="12"/>
      <c r="I395" s="9">
        <v>6</v>
      </c>
      <c r="J395" s="10">
        <v>44038</v>
      </c>
      <c r="K395" s="137">
        <v>5</v>
      </c>
      <c r="L395" s="12"/>
      <c r="M395" s="9">
        <v>8</v>
      </c>
      <c r="N395" s="10">
        <v>44037</v>
      </c>
      <c r="O395" s="137">
        <v>5</v>
      </c>
      <c r="P395" s="12"/>
      <c r="Q395" s="9">
        <v>8</v>
      </c>
      <c r="R395" s="10">
        <v>44036</v>
      </c>
      <c r="S395" s="137">
        <v>5</v>
      </c>
      <c r="T395" s="12"/>
      <c r="U395" s="9">
        <v>8</v>
      </c>
      <c r="V395" s="10">
        <v>44035</v>
      </c>
      <c r="W395" s="137">
        <v>5</v>
      </c>
      <c r="X395" s="12"/>
      <c r="Y395" s="9"/>
      <c r="Z395" s="10"/>
      <c r="AA395" s="137"/>
      <c r="AB395" s="12"/>
      <c r="AC395" s="138"/>
      <c r="AD395" s="10"/>
      <c r="AE395" s="137"/>
      <c r="AF395" s="12"/>
      <c r="AG395" s="138"/>
      <c r="AH395" s="10"/>
      <c r="AI395" s="137"/>
      <c r="AJ395" s="139"/>
      <c r="AK395" s="9"/>
      <c r="AL395" s="10"/>
      <c r="AM395" s="137"/>
      <c r="AN395" s="139"/>
      <c r="AO395" s="9"/>
      <c r="AP395" s="10"/>
      <c r="AQ395" s="137"/>
      <c r="AR395" s="139"/>
      <c r="AS395" s="9"/>
      <c r="AT395" s="10"/>
      <c r="AU395" s="137"/>
      <c r="AV395" s="139"/>
      <c r="AW395" s="9"/>
      <c r="AX395" s="10"/>
      <c r="AY395" s="137"/>
      <c r="AZ395" s="139"/>
      <c r="BA395" s="9"/>
      <c r="BB395" s="10"/>
      <c r="BC395" s="137"/>
      <c r="BD395" s="139"/>
      <c r="BE395" s="9"/>
      <c r="BF395" s="10"/>
      <c r="BG395" s="7"/>
      <c r="BH395" s="12"/>
    </row>
    <row r="396" spans="1:60" customFormat="1" x14ac:dyDescent="0.25">
      <c r="A396" s="30"/>
      <c r="B396" s="62"/>
      <c r="C396" s="128">
        <f t="shared" si="61"/>
        <v>2</v>
      </c>
      <c r="D396" s="129">
        <f t="shared" si="66"/>
        <v>2</v>
      </c>
      <c r="E396" s="33">
        <f t="shared" si="63"/>
        <v>130</v>
      </c>
      <c r="F396" s="33">
        <v>5</v>
      </c>
      <c r="G396" s="147"/>
      <c r="H396" s="22"/>
      <c r="I396" s="3">
        <v>6</v>
      </c>
      <c r="J396" s="42">
        <v>44039</v>
      </c>
      <c r="K396" s="130">
        <v>10</v>
      </c>
      <c r="L396" s="22"/>
      <c r="M396" s="3">
        <v>8</v>
      </c>
      <c r="N396" s="42">
        <v>44038</v>
      </c>
      <c r="O396" s="130">
        <v>10</v>
      </c>
      <c r="P396" s="22"/>
      <c r="Q396" s="3">
        <v>8</v>
      </c>
      <c r="R396" s="42">
        <v>44037</v>
      </c>
      <c r="S396" s="130">
        <v>10</v>
      </c>
      <c r="T396" s="22"/>
      <c r="U396" s="3">
        <v>8</v>
      </c>
      <c r="V396" s="42">
        <v>44036</v>
      </c>
      <c r="W396" s="130">
        <v>10</v>
      </c>
      <c r="X396" s="22"/>
      <c r="Y396" s="3">
        <v>5</v>
      </c>
      <c r="Z396" s="42">
        <v>44035</v>
      </c>
      <c r="AA396" s="130">
        <v>10</v>
      </c>
      <c r="AB396" s="22"/>
      <c r="AC396" s="131">
        <v>3</v>
      </c>
      <c r="AD396" s="42">
        <v>44034</v>
      </c>
      <c r="AE396" s="130">
        <v>10</v>
      </c>
      <c r="AF396" s="22"/>
      <c r="AG396" s="131">
        <v>1</v>
      </c>
      <c r="AH396" s="42">
        <v>44033</v>
      </c>
      <c r="AI396" s="130">
        <v>10</v>
      </c>
      <c r="AJ396" s="132"/>
      <c r="AK396" s="3">
        <v>1</v>
      </c>
      <c r="AL396" s="42">
        <v>44032</v>
      </c>
      <c r="AM396" s="130">
        <v>10</v>
      </c>
      <c r="AN396" s="132"/>
      <c r="AO396" s="3">
        <v>1</v>
      </c>
      <c r="AP396" s="42">
        <v>44031</v>
      </c>
      <c r="AQ396" s="130">
        <v>10</v>
      </c>
      <c r="AR396" s="132"/>
      <c r="AS396" s="3">
        <v>1</v>
      </c>
      <c r="AT396" s="42">
        <v>44030</v>
      </c>
      <c r="AU396" s="130">
        <v>10</v>
      </c>
      <c r="AV396" s="132"/>
      <c r="AW396" s="3">
        <v>1</v>
      </c>
      <c r="AX396" s="42">
        <v>44029</v>
      </c>
      <c r="AY396" s="130">
        <v>10</v>
      </c>
      <c r="AZ396" s="132"/>
      <c r="BA396" s="3">
        <v>1</v>
      </c>
      <c r="BB396" s="42">
        <v>44028</v>
      </c>
      <c r="BC396" s="130">
        <v>10</v>
      </c>
      <c r="BD396" s="132"/>
      <c r="BE396" s="3">
        <v>1</v>
      </c>
      <c r="BF396" s="42">
        <v>44027</v>
      </c>
      <c r="BG396" s="33">
        <v>10</v>
      </c>
      <c r="BH396" s="22"/>
    </row>
    <row r="397" spans="1:60" x14ac:dyDescent="0.25">
      <c r="A397" s="37"/>
      <c r="B397" s="61"/>
      <c r="C397" s="144">
        <f t="shared" si="61"/>
        <v>1</v>
      </c>
      <c r="D397" s="145">
        <f t="shared" si="66"/>
        <v>1</v>
      </c>
      <c r="E397" s="20">
        <f t="shared" si="63"/>
        <v>50</v>
      </c>
      <c r="F397" s="20">
        <v>5</v>
      </c>
      <c r="G397" s="95"/>
      <c r="H397" s="22"/>
      <c r="I397" s="3">
        <v>6</v>
      </c>
      <c r="J397" s="23">
        <v>44039</v>
      </c>
      <c r="K397" s="140">
        <v>5</v>
      </c>
      <c r="L397" s="22"/>
      <c r="M397" s="3">
        <v>8</v>
      </c>
      <c r="N397" s="23">
        <v>44038</v>
      </c>
      <c r="O397" s="140">
        <v>5</v>
      </c>
      <c r="P397" s="22"/>
      <c r="Q397" s="3">
        <v>8</v>
      </c>
      <c r="R397" s="23">
        <v>44037</v>
      </c>
      <c r="S397" s="140">
        <v>5</v>
      </c>
      <c r="T397" s="22"/>
      <c r="U397" s="3">
        <v>8</v>
      </c>
      <c r="V397" s="23">
        <v>44036</v>
      </c>
      <c r="W397" s="140">
        <v>5</v>
      </c>
      <c r="X397" s="22"/>
      <c r="Y397" s="3">
        <v>5</v>
      </c>
      <c r="Z397" s="23">
        <v>44035</v>
      </c>
      <c r="AA397" s="140">
        <v>5</v>
      </c>
      <c r="AB397" s="22"/>
      <c r="AC397" s="3">
        <v>3</v>
      </c>
      <c r="AD397" s="23">
        <v>44034</v>
      </c>
      <c r="AE397" s="143">
        <v>0</v>
      </c>
      <c r="AF397" s="22"/>
      <c r="AG397" s="131">
        <v>3</v>
      </c>
      <c r="AH397" s="23">
        <v>44033</v>
      </c>
      <c r="AI397" s="140">
        <v>5</v>
      </c>
      <c r="AJ397" s="132"/>
      <c r="AK397" s="3">
        <v>1</v>
      </c>
      <c r="AL397" s="23">
        <v>44032</v>
      </c>
      <c r="AM397" s="140">
        <v>5</v>
      </c>
      <c r="AN397" s="132"/>
      <c r="AO397" s="3">
        <v>1</v>
      </c>
      <c r="AP397" s="23">
        <v>44031</v>
      </c>
      <c r="AQ397" s="143">
        <v>0</v>
      </c>
      <c r="AR397" s="132"/>
      <c r="AS397" s="3">
        <v>1</v>
      </c>
      <c r="AT397" s="23">
        <v>44030</v>
      </c>
      <c r="AU397" s="143">
        <v>0</v>
      </c>
      <c r="AV397" s="132"/>
      <c r="AW397" s="3">
        <v>1</v>
      </c>
      <c r="AX397" s="23">
        <v>44029</v>
      </c>
      <c r="AY397" s="140">
        <v>5</v>
      </c>
      <c r="AZ397" s="132"/>
      <c r="BA397" s="3">
        <v>1</v>
      </c>
      <c r="BB397" s="23">
        <v>44028</v>
      </c>
      <c r="BC397" s="140">
        <v>5</v>
      </c>
      <c r="BD397" s="132"/>
      <c r="BE397" s="3">
        <v>1</v>
      </c>
      <c r="BF397" s="23">
        <v>44027</v>
      </c>
      <c r="BG397" s="20">
        <v>5</v>
      </c>
      <c r="BH397" s="22"/>
    </row>
    <row r="398" spans="1:60" x14ac:dyDescent="0.25">
      <c r="A398" s="37">
        <v>44040</v>
      </c>
      <c r="B398" s="61">
        <v>0.41666666666666669</v>
      </c>
      <c r="C398" s="144">
        <f t="shared" si="61"/>
        <v>2</v>
      </c>
      <c r="D398" s="145">
        <f t="shared" si="66"/>
        <v>2</v>
      </c>
      <c r="E398" s="20">
        <f t="shared" si="63"/>
        <v>130</v>
      </c>
      <c r="F398" s="20">
        <v>5</v>
      </c>
      <c r="G398" s="95"/>
      <c r="H398" s="22"/>
      <c r="I398" s="3">
        <v>6</v>
      </c>
      <c r="J398" s="23">
        <v>44039</v>
      </c>
      <c r="K398" s="140">
        <v>10</v>
      </c>
      <c r="L398" s="22"/>
      <c r="M398" s="3">
        <v>8</v>
      </c>
      <c r="N398" s="23">
        <v>44038</v>
      </c>
      <c r="O398" s="140">
        <v>10</v>
      </c>
      <c r="P398" s="22"/>
      <c r="Q398" s="3">
        <v>8</v>
      </c>
      <c r="R398" s="23">
        <v>44037</v>
      </c>
      <c r="S398" s="140">
        <v>10</v>
      </c>
      <c r="T398" s="22"/>
      <c r="U398" s="3">
        <v>8</v>
      </c>
      <c r="V398" s="23">
        <v>44036</v>
      </c>
      <c r="W398" s="140">
        <v>10</v>
      </c>
      <c r="X398" s="22"/>
      <c r="Y398" s="3">
        <v>5</v>
      </c>
      <c r="Z398" s="23">
        <v>44035</v>
      </c>
      <c r="AA398" s="140">
        <v>10</v>
      </c>
      <c r="AB398" s="22"/>
      <c r="AC398" s="131">
        <v>3</v>
      </c>
      <c r="AD398" s="23">
        <v>44034</v>
      </c>
      <c r="AE398" s="140">
        <v>10</v>
      </c>
      <c r="AF398" s="22"/>
      <c r="AG398" s="131">
        <v>1</v>
      </c>
      <c r="AH398" s="23">
        <v>44033</v>
      </c>
      <c r="AI398" s="140">
        <v>10</v>
      </c>
      <c r="AJ398" s="132"/>
      <c r="AK398" s="3">
        <v>1</v>
      </c>
      <c r="AL398" s="23">
        <v>44032</v>
      </c>
      <c r="AM398" s="140">
        <v>10</v>
      </c>
      <c r="AN398" s="132"/>
      <c r="AO398" s="3">
        <v>1</v>
      </c>
      <c r="AP398" s="23">
        <v>44031</v>
      </c>
      <c r="AQ398" s="140">
        <v>10</v>
      </c>
      <c r="AR398" s="132"/>
      <c r="AS398" s="3">
        <v>1</v>
      </c>
      <c r="AT398" s="23">
        <v>44030</v>
      </c>
      <c r="AU398" s="140">
        <v>10</v>
      </c>
      <c r="AV398" s="132"/>
      <c r="AW398" s="3">
        <v>1</v>
      </c>
      <c r="AX398" s="23">
        <v>44029</v>
      </c>
      <c r="AY398" s="140">
        <v>10</v>
      </c>
      <c r="AZ398" s="132"/>
      <c r="BA398" s="3">
        <v>1</v>
      </c>
      <c r="BB398" s="23">
        <v>44028</v>
      </c>
      <c r="BC398" s="140">
        <v>10</v>
      </c>
      <c r="BD398" s="132"/>
      <c r="BE398" s="3">
        <v>1</v>
      </c>
      <c r="BF398" s="23">
        <v>44027</v>
      </c>
      <c r="BG398" s="20">
        <v>10</v>
      </c>
      <c r="BH398" s="22"/>
    </row>
    <row r="399" spans="1:60" x14ac:dyDescent="0.25">
      <c r="A399" s="37"/>
      <c r="B399" s="61"/>
      <c r="C399" s="144">
        <f t="shared" si="61"/>
        <v>2</v>
      </c>
      <c r="D399" s="145">
        <f t="shared" si="66"/>
        <v>2</v>
      </c>
      <c r="E399" s="20">
        <f t="shared" si="63"/>
        <v>130</v>
      </c>
      <c r="F399" s="20">
        <v>5</v>
      </c>
      <c r="G399" s="95"/>
      <c r="H399" s="22"/>
      <c r="I399" s="3">
        <v>6</v>
      </c>
      <c r="J399" s="23">
        <v>44039</v>
      </c>
      <c r="K399" s="140">
        <v>10</v>
      </c>
      <c r="L399" s="22"/>
      <c r="M399" s="3">
        <v>8</v>
      </c>
      <c r="N399" s="23">
        <v>44038</v>
      </c>
      <c r="O399" s="140">
        <v>10</v>
      </c>
      <c r="P399" s="22"/>
      <c r="Q399" s="3">
        <v>8</v>
      </c>
      <c r="R399" s="23">
        <v>44037</v>
      </c>
      <c r="S399" s="140">
        <v>10</v>
      </c>
      <c r="T399" s="22"/>
      <c r="U399" s="3">
        <v>8</v>
      </c>
      <c r="V399" s="23">
        <v>44036</v>
      </c>
      <c r="W399" s="140">
        <v>10</v>
      </c>
      <c r="X399" s="22"/>
      <c r="Y399" s="3">
        <v>5</v>
      </c>
      <c r="Z399" s="23">
        <v>44035</v>
      </c>
      <c r="AA399" s="140">
        <v>10</v>
      </c>
      <c r="AB399" s="22"/>
      <c r="AC399" s="131">
        <v>3</v>
      </c>
      <c r="AD399" s="23">
        <v>44034</v>
      </c>
      <c r="AE399" s="140">
        <v>10</v>
      </c>
      <c r="AF399" s="22"/>
      <c r="AG399" s="131">
        <v>1</v>
      </c>
      <c r="AH399" s="23">
        <v>44033</v>
      </c>
      <c r="AI399" s="140">
        <v>10</v>
      </c>
      <c r="AJ399" s="132"/>
      <c r="AK399" s="3">
        <v>1</v>
      </c>
      <c r="AL399" s="23">
        <v>44032</v>
      </c>
      <c r="AM399" s="140">
        <v>10</v>
      </c>
      <c r="AN399" s="132"/>
      <c r="AO399" s="3">
        <v>1</v>
      </c>
      <c r="AP399" s="23">
        <v>44031</v>
      </c>
      <c r="AQ399" s="140">
        <v>10</v>
      </c>
      <c r="AR399" s="132"/>
      <c r="AS399" s="3">
        <v>1</v>
      </c>
      <c r="AT399" s="23">
        <v>44030</v>
      </c>
      <c r="AU399" s="140">
        <v>10</v>
      </c>
      <c r="AV399" s="132"/>
      <c r="AW399" s="3">
        <v>1</v>
      </c>
      <c r="AX399" s="23">
        <v>44029</v>
      </c>
      <c r="AY399" s="140">
        <v>10</v>
      </c>
      <c r="AZ399" s="132"/>
      <c r="BA399" s="3">
        <v>1</v>
      </c>
      <c r="BB399" s="23">
        <v>44028</v>
      </c>
      <c r="BC399" s="140">
        <v>10</v>
      </c>
      <c r="BD399" s="132"/>
      <c r="BE399" s="3">
        <v>1</v>
      </c>
      <c r="BF399" s="23">
        <v>44027</v>
      </c>
      <c r="BG399" s="20">
        <v>10</v>
      </c>
      <c r="BH399" s="22"/>
    </row>
    <row r="400" spans="1:60" x14ac:dyDescent="0.25">
      <c r="A400" s="37">
        <v>44040</v>
      </c>
      <c r="B400" s="61">
        <v>0.5</v>
      </c>
      <c r="C400" s="144">
        <f t="shared" si="61"/>
        <v>3</v>
      </c>
      <c r="D400" s="145">
        <f t="shared" si="66"/>
        <v>3</v>
      </c>
      <c r="E400" s="20">
        <f t="shared" si="63"/>
        <v>195</v>
      </c>
      <c r="F400" s="20">
        <v>5</v>
      </c>
      <c r="G400" s="95"/>
      <c r="H400" s="22"/>
      <c r="I400" s="3">
        <v>6</v>
      </c>
      <c r="J400" s="23">
        <v>44039</v>
      </c>
      <c r="K400" s="140">
        <v>15</v>
      </c>
      <c r="L400" s="22"/>
      <c r="M400" s="3">
        <v>8</v>
      </c>
      <c r="N400" s="23">
        <v>44038</v>
      </c>
      <c r="O400" s="140">
        <v>15</v>
      </c>
      <c r="P400" s="22"/>
      <c r="Q400" s="3">
        <v>8</v>
      </c>
      <c r="R400" s="23">
        <v>44037</v>
      </c>
      <c r="S400" s="140">
        <v>15</v>
      </c>
      <c r="T400" s="22"/>
      <c r="U400" s="3">
        <v>8</v>
      </c>
      <c r="V400" s="23">
        <v>44036</v>
      </c>
      <c r="W400" s="140">
        <v>15</v>
      </c>
      <c r="X400" s="22"/>
      <c r="Y400" s="3">
        <v>5</v>
      </c>
      <c r="Z400" s="23">
        <v>44035</v>
      </c>
      <c r="AA400" s="140">
        <v>15</v>
      </c>
      <c r="AB400" s="22"/>
      <c r="AC400" s="131">
        <v>3</v>
      </c>
      <c r="AD400" s="23">
        <v>44034</v>
      </c>
      <c r="AE400" s="140">
        <v>15</v>
      </c>
      <c r="AF400" s="22"/>
      <c r="AG400" s="131">
        <v>1</v>
      </c>
      <c r="AH400" s="23">
        <v>44033</v>
      </c>
      <c r="AI400" s="140">
        <v>15</v>
      </c>
      <c r="AJ400" s="132"/>
      <c r="AK400" s="3">
        <v>1</v>
      </c>
      <c r="AL400" s="23">
        <v>44032</v>
      </c>
      <c r="AM400" s="140">
        <v>15</v>
      </c>
      <c r="AN400" s="132"/>
      <c r="AO400" s="3">
        <v>1</v>
      </c>
      <c r="AP400" s="23">
        <v>44031</v>
      </c>
      <c r="AQ400" s="140">
        <v>15</v>
      </c>
      <c r="AR400" s="132"/>
      <c r="AS400" s="3">
        <v>1</v>
      </c>
      <c r="AT400" s="23">
        <v>44030</v>
      </c>
      <c r="AU400" s="140">
        <v>15</v>
      </c>
      <c r="AV400" s="132"/>
      <c r="AW400" s="3">
        <v>1</v>
      </c>
      <c r="AX400" s="23">
        <v>44029</v>
      </c>
      <c r="AY400" s="140">
        <v>15</v>
      </c>
      <c r="AZ400" s="132"/>
      <c r="BA400" s="3">
        <v>1</v>
      </c>
      <c r="BB400" s="23">
        <v>44028</v>
      </c>
      <c r="BC400" s="140">
        <v>15</v>
      </c>
      <c r="BD400" s="132"/>
      <c r="BE400" s="3">
        <v>1</v>
      </c>
      <c r="BF400" s="23">
        <v>44027</v>
      </c>
      <c r="BG400" s="20">
        <v>15</v>
      </c>
      <c r="BH400" s="22"/>
    </row>
    <row r="401" spans="1:60" x14ac:dyDescent="0.25">
      <c r="A401" s="37"/>
      <c r="B401" s="61"/>
      <c r="C401" s="144">
        <f t="shared" si="61"/>
        <v>1</v>
      </c>
      <c r="D401" s="145">
        <f t="shared" si="66"/>
        <v>1</v>
      </c>
      <c r="E401" s="20">
        <f t="shared" si="63"/>
        <v>60</v>
      </c>
      <c r="F401" s="20">
        <v>5</v>
      </c>
      <c r="G401" s="95"/>
      <c r="H401" s="22"/>
      <c r="I401" s="3">
        <v>6</v>
      </c>
      <c r="J401" s="23">
        <v>44039</v>
      </c>
      <c r="K401" s="140">
        <v>5</v>
      </c>
      <c r="L401" s="22"/>
      <c r="M401" s="3">
        <v>8</v>
      </c>
      <c r="N401" s="23">
        <v>44038</v>
      </c>
      <c r="O401" s="140">
        <v>5</v>
      </c>
      <c r="P401" s="22"/>
      <c r="Q401" s="3">
        <v>8</v>
      </c>
      <c r="R401" s="23">
        <v>44037</v>
      </c>
      <c r="S401" s="140">
        <v>5</v>
      </c>
      <c r="T401" s="22"/>
      <c r="U401" s="3">
        <v>8</v>
      </c>
      <c r="V401" s="23">
        <v>44036</v>
      </c>
      <c r="W401" s="140">
        <v>5</v>
      </c>
      <c r="X401" s="22"/>
      <c r="Y401" s="3">
        <v>5</v>
      </c>
      <c r="Z401" s="23">
        <v>44035</v>
      </c>
      <c r="AA401" s="140">
        <v>5</v>
      </c>
      <c r="AB401" s="22"/>
      <c r="AC401" s="131">
        <v>3</v>
      </c>
      <c r="AD401" s="23">
        <v>44034</v>
      </c>
      <c r="AE401" s="140">
        <v>5</v>
      </c>
      <c r="AF401" s="22"/>
      <c r="AG401" s="131">
        <v>1</v>
      </c>
      <c r="AH401" s="23">
        <v>44033</v>
      </c>
      <c r="AI401" s="140">
        <v>5</v>
      </c>
      <c r="AJ401" s="132"/>
      <c r="AK401" s="3">
        <v>1</v>
      </c>
      <c r="AL401" s="23">
        <v>44032</v>
      </c>
      <c r="AM401" s="140">
        <v>5</v>
      </c>
      <c r="AN401" s="132"/>
      <c r="AO401" s="3">
        <v>1</v>
      </c>
      <c r="AP401" s="23">
        <v>44031</v>
      </c>
      <c r="AQ401" s="140">
        <v>5</v>
      </c>
      <c r="AR401" s="132"/>
      <c r="AS401" s="3">
        <v>1</v>
      </c>
      <c r="AT401" s="23">
        <v>44030</v>
      </c>
      <c r="AU401" s="140">
        <v>5</v>
      </c>
      <c r="AV401" s="132"/>
      <c r="AW401" s="3">
        <v>1</v>
      </c>
      <c r="AX401" s="23">
        <v>44029</v>
      </c>
      <c r="AY401" s="140">
        <v>5</v>
      </c>
      <c r="AZ401" s="132"/>
      <c r="BA401" s="3">
        <v>1</v>
      </c>
      <c r="BB401" s="23">
        <v>44028</v>
      </c>
      <c r="BC401" s="143">
        <v>0</v>
      </c>
      <c r="BD401" s="132"/>
      <c r="BE401" s="3">
        <v>1</v>
      </c>
      <c r="BF401" s="23">
        <v>44027</v>
      </c>
      <c r="BG401" s="20">
        <v>5</v>
      </c>
      <c r="BH401" s="22"/>
    </row>
    <row r="402" spans="1:60" x14ac:dyDescent="0.25">
      <c r="A402" s="37"/>
      <c r="B402" s="61"/>
      <c r="C402" s="144">
        <f t="shared" si="61"/>
        <v>1</v>
      </c>
      <c r="D402" s="145">
        <f t="shared" si="66"/>
        <v>1</v>
      </c>
      <c r="E402" s="20">
        <f t="shared" si="63"/>
        <v>25</v>
      </c>
      <c r="F402" s="20">
        <v>5</v>
      </c>
      <c r="G402" s="95"/>
      <c r="H402" s="22"/>
      <c r="I402" s="3">
        <v>6</v>
      </c>
      <c r="J402" s="23">
        <v>44039</v>
      </c>
      <c r="K402" s="140">
        <v>5</v>
      </c>
      <c r="L402" s="22"/>
      <c r="M402" s="3">
        <v>8</v>
      </c>
      <c r="N402" s="23">
        <v>44038</v>
      </c>
      <c r="O402" s="140">
        <v>5</v>
      </c>
      <c r="P402" s="22"/>
      <c r="Q402" s="3">
        <v>8</v>
      </c>
      <c r="R402" s="23">
        <v>44037</v>
      </c>
      <c r="S402" s="140">
        <v>5</v>
      </c>
      <c r="T402" s="22"/>
      <c r="U402" s="3">
        <v>8</v>
      </c>
      <c r="V402" s="23">
        <v>44036</v>
      </c>
      <c r="W402" s="140">
        <v>5</v>
      </c>
      <c r="X402" s="22"/>
      <c r="Y402" s="3">
        <v>5</v>
      </c>
      <c r="Z402" s="23">
        <v>44035</v>
      </c>
      <c r="AA402" s="140">
        <v>5</v>
      </c>
      <c r="AB402" s="22"/>
      <c r="AC402" s="3"/>
      <c r="AD402" s="23"/>
      <c r="AE402" s="140"/>
      <c r="AF402" s="22"/>
      <c r="AG402" s="131"/>
      <c r="AH402" s="23"/>
      <c r="AI402" s="140"/>
      <c r="AJ402" s="132"/>
      <c r="AK402" s="3"/>
      <c r="AL402" s="23"/>
      <c r="AM402" s="140"/>
      <c r="AN402" s="132"/>
      <c r="AO402" s="3"/>
      <c r="AP402" s="23"/>
      <c r="AQ402" s="140"/>
      <c r="AR402" s="132"/>
      <c r="AS402" s="3"/>
      <c r="AT402" s="23"/>
      <c r="AU402" s="140"/>
      <c r="AV402" s="132"/>
      <c r="AW402" s="3"/>
      <c r="AX402" s="23"/>
      <c r="AY402" s="140"/>
      <c r="AZ402" s="132"/>
      <c r="BA402" s="3"/>
      <c r="BB402" s="23"/>
      <c r="BC402" s="140"/>
      <c r="BD402" s="132"/>
      <c r="BE402" s="3"/>
      <c r="BF402" s="23"/>
      <c r="BG402" s="20"/>
      <c r="BH402" s="22"/>
    </row>
    <row r="403" spans="1:60" x14ac:dyDescent="0.25">
      <c r="A403" s="37"/>
      <c r="B403" s="61"/>
      <c r="C403" s="144">
        <f t="shared" si="61"/>
        <v>1</v>
      </c>
      <c r="D403" s="145">
        <f t="shared" si="66"/>
        <v>1</v>
      </c>
      <c r="E403" s="20">
        <f t="shared" si="63"/>
        <v>40</v>
      </c>
      <c r="F403" s="20">
        <v>5</v>
      </c>
      <c r="G403" s="95"/>
      <c r="H403" s="22"/>
      <c r="I403" s="3">
        <v>6</v>
      </c>
      <c r="J403" s="23">
        <v>44038</v>
      </c>
      <c r="K403" s="140">
        <v>5</v>
      </c>
      <c r="L403" s="22"/>
      <c r="M403" s="3">
        <v>8</v>
      </c>
      <c r="N403" s="23">
        <v>44037</v>
      </c>
      <c r="O403" s="20">
        <v>5</v>
      </c>
      <c r="P403" s="22"/>
      <c r="Q403" s="3">
        <v>8</v>
      </c>
      <c r="R403" s="23">
        <v>44036</v>
      </c>
      <c r="S403" s="20">
        <v>5</v>
      </c>
      <c r="T403" s="22"/>
      <c r="U403" s="3">
        <v>8</v>
      </c>
      <c r="V403" s="23">
        <v>44035</v>
      </c>
      <c r="W403" s="140">
        <v>5</v>
      </c>
      <c r="X403" s="22"/>
      <c r="Y403" s="3">
        <v>5</v>
      </c>
      <c r="Z403" s="23">
        <v>44034</v>
      </c>
      <c r="AA403" s="143">
        <v>0</v>
      </c>
      <c r="AB403" s="22"/>
      <c r="AC403" s="3">
        <v>5</v>
      </c>
      <c r="AD403" s="23">
        <v>44033</v>
      </c>
      <c r="AE403" s="20">
        <v>5</v>
      </c>
      <c r="AF403" s="22"/>
      <c r="AG403" s="131">
        <v>3</v>
      </c>
      <c r="AH403" s="23">
        <v>44032</v>
      </c>
      <c r="AI403" s="140">
        <v>5</v>
      </c>
      <c r="AJ403" s="132"/>
      <c r="AK403" s="3">
        <v>1</v>
      </c>
      <c r="AL403" s="23">
        <v>44031</v>
      </c>
      <c r="AM403" s="140">
        <v>5</v>
      </c>
      <c r="AN403" s="132"/>
      <c r="AO403" s="3">
        <v>1</v>
      </c>
      <c r="AP403" s="23">
        <v>44030</v>
      </c>
      <c r="AQ403" s="140">
        <v>5</v>
      </c>
      <c r="AR403" s="132"/>
      <c r="AS403" s="3"/>
      <c r="AT403" s="23"/>
      <c r="AU403" s="140"/>
      <c r="AV403" s="132"/>
      <c r="AW403" s="3"/>
      <c r="AX403" s="23"/>
      <c r="AY403" s="140"/>
      <c r="AZ403" s="132"/>
      <c r="BA403" s="3"/>
      <c r="BB403" s="23"/>
      <c r="BC403" s="140"/>
      <c r="BD403" s="22"/>
      <c r="BE403" s="3"/>
      <c r="BF403" s="23"/>
      <c r="BG403" s="20"/>
      <c r="BH403" s="22"/>
    </row>
    <row r="404" spans="1:60" x14ac:dyDescent="0.25">
      <c r="A404" s="37"/>
      <c r="B404" s="61"/>
      <c r="C404" s="144">
        <f t="shared" si="61"/>
        <v>1</v>
      </c>
      <c r="D404" s="145">
        <f t="shared" si="66"/>
        <v>1</v>
      </c>
      <c r="E404" s="20">
        <f t="shared" si="63"/>
        <v>5</v>
      </c>
      <c r="F404" s="20">
        <v>5</v>
      </c>
      <c r="G404" s="95"/>
      <c r="H404" s="22"/>
      <c r="I404" s="3">
        <v>6</v>
      </c>
      <c r="J404" s="23">
        <v>44039</v>
      </c>
      <c r="K404" s="140">
        <v>5</v>
      </c>
      <c r="L404" s="22"/>
      <c r="M404" s="3"/>
      <c r="N404" s="23"/>
      <c r="O404" s="20"/>
      <c r="P404" s="22"/>
      <c r="Q404" s="3"/>
      <c r="R404" s="23"/>
      <c r="S404" s="20"/>
      <c r="T404" s="22"/>
      <c r="U404" s="3"/>
      <c r="V404" s="23"/>
      <c r="W404" s="140"/>
      <c r="X404" s="22"/>
      <c r="Y404" s="3"/>
      <c r="Z404" s="23"/>
      <c r="AA404" s="140"/>
      <c r="AB404" s="22"/>
      <c r="AC404" s="3"/>
      <c r="AD404" s="23"/>
      <c r="AE404" s="20"/>
      <c r="AF404" s="22"/>
      <c r="AG404" s="131"/>
      <c r="AH404" s="23"/>
      <c r="AI404" s="140"/>
      <c r="AJ404" s="132"/>
      <c r="AK404" s="3"/>
      <c r="AL404" s="23"/>
      <c r="AM404" s="140"/>
      <c r="AN404" s="132"/>
      <c r="AO404" s="3"/>
      <c r="AP404" s="23"/>
      <c r="AQ404" s="140"/>
      <c r="AR404" s="132"/>
      <c r="AS404" s="3"/>
      <c r="AT404" s="23"/>
      <c r="AU404" s="140"/>
      <c r="AV404" s="132"/>
      <c r="AW404" s="3"/>
      <c r="AX404" s="23"/>
      <c r="AY404" s="140"/>
      <c r="AZ404" s="132"/>
      <c r="BA404" s="3"/>
      <c r="BB404" s="23"/>
      <c r="BC404" s="140"/>
      <c r="BD404" s="22"/>
      <c r="BE404" s="3"/>
      <c r="BF404" s="23"/>
      <c r="BG404" s="20"/>
      <c r="BH404" s="22"/>
    </row>
    <row r="405" spans="1:60" x14ac:dyDescent="0.25">
      <c r="A405" s="37">
        <v>44040</v>
      </c>
      <c r="B405" s="61">
        <v>0.54166666666666663</v>
      </c>
      <c r="C405" s="144">
        <f t="shared" si="61"/>
        <v>3</v>
      </c>
      <c r="D405" s="145">
        <f t="shared" si="66"/>
        <v>3</v>
      </c>
      <c r="E405" s="20">
        <f t="shared" si="63"/>
        <v>195</v>
      </c>
      <c r="F405" s="20">
        <v>5</v>
      </c>
      <c r="G405" s="95"/>
      <c r="H405" s="22"/>
      <c r="I405" s="3">
        <v>6</v>
      </c>
      <c r="J405" s="23">
        <v>44039</v>
      </c>
      <c r="K405" s="140">
        <v>15</v>
      </c>
      <c r="L405" s="22"/>
      <c r="M405" s="3">
        <v>8</v>
      </c>
      <c r="N405" s="23">
        <v>44038</v>
      </c>
      <c r="O405" s="140">
        <v>15</v>
      </c>
      <c r="P405" s="22"/>
      <c r="Q405" s="3">
        <v>8</v>
      </c>
      <c r="R405" s="23">
        <v>44037</v>
      </c>
      <c r="S405" s="140">
        <v>15</v>
      </c>
      <c r="T405" s="22"/>
      <c r="U405" s="3">
        <v>8</v>
      </c>
      <c r="V405" s="23">
        <v>44036</v>
      </c>
      <c r="W405" s="140">
        <v>15</v>
      </c>
      <c r="X405" s="22"/>
      <c r="Y405" s="3">
        <v>5</v>
      </c>
      <c r="Z405" s="23">
        <v>44035</v>
      </c>
      <c r="AA405" s="140">
        <v>15</v>
      </c>
      <c r="AB405" s="22"/>
      <c r="AC405" s="131">
        <v>3</v>
      </c>
      <c r="AD405" s="23">
        <v>44034</v>
      </c>
      <c r="AE405" s="140">
        <v>15</v>
      </c>
      <c r="AF405" s="22"/>
      <c r="AG405" s="131">
        <v>1</v>
      </c>
      <c r="AH405" s="23">
        <v>44033</v>
      </c>
      <c r="AI405" s="140">
        <v>15</v>
      </c>
      <c r="AJ405" s="132"/>
      <c r="AK405" s="3">
        <v>1</v>
      </c>
      <c r="AL405" s="23">
        <v>44032</v>
      </c>
      <c r="AM405" s="140">
        <v>15</v>
      </c>
      <c r="AN405" s="132"/>
      <c r="AO405" s="3">
        <v>1</v>
      </c>
      <c r="AP405" s="23">
        <v>44031</v>
      </c>
      <c r="AQ405" s="140">
        <v>15</v>
      </c>
      <c r="AR405" s="132"/>
      <c r="AS405" s="3">
        <v>1</v>
      </c>
      <c r="AT405" s="23">
        <v>44030</v>
      </c>
      <c r="AU405" s="140">
        <v>15</v>
      </c>
      <c r="AV405" s="132"/>
      <c r="AW405" s="3">
        <v>1</v>
      </c>
      <c r="AX405" s="23">
        <v>44029</v>
      </c>
      <c r="AY405" s="140">
        <v>15</v>
      </c>
      <c r="AZ405" s="132"/>
      <c r="BA405" s="3">
        <v>1</v>
      </c>
      <c r="BB405" s="23">
        <v>44028</v>
      </c>
      <c r="BC405" s="140">
        <v>15</v>
      </c>
      <c r="BD405" s="132"/>
      <c r="BE405" s="3">
        <v>1</v>
      </c>
      <c r="BF405" s="23">
        <v>44027</v>
      </c>
      <c r="BG405" s="20">
        <v>15</v>
      </c>
      <c r="BH405" s="22"/>
    </row>
    <row r="406" spans="1:60" x14ac:dyDescent="0.25">
      <c r="A406" s="37">
        <v>44040</v>
      </c>
      <c r="B406" s="61">
        <v>0.625</v>
      </c>
      <c r="C406" s="144">
        <f t="shared" si="61"/>
        <v>2</v>
      </c>
      <c r="D406" s="145">
        <f t="shared" si="66"/>
        <v>2</v>
      </c>
      <c r="E406" s="20">
        <f t="shared" si="63"/>
        <v>130</v>
      </c>
      <c r="F406" s="20">
        <v>5</v>
      </c>
      <c r="G406" s="95"/>
      <c r="H406" s="22"/>
      <c r="I406" s="3">
        <v>6</v>
      </c>
      <c r="J406" s="23">
        <v>44039</v>
      </c>
      <c r="K406" s="140">
        <v>10</v>
      </c>
      <c r="L406" s="22"/>
      <c r="M406" s="3">
        <v>8</v>
      </c>
      <c r="N406" s="23">
        <v>44038</v>
      </c>
      <c r="O406" s="140">
        <v>10</v>
      </c>
      <c r="P406" s="22"/>
      <c r="Q406" s="3">
        <v>8</v>
      </c>
      <c r="R406" s="23">
        <v>44037</v>
      </c>
      <c r="S406" s="140">
        <v>10</v>
      </c>
      <c r="T406" s="22"/>
      <c r="U406" s="3">
        <v>8</v>
      </c>
      <c r="V406" s="23">
        <v>44036</v>
      </c>
      <c r="W406" s="140">
        <v>10</v>
      </c>
      <c r="X406" s="22"/>
      <c r="Y406" s="3">
        <v>5</v>
      </c>
      <c r="Z406" s="23">
        <v>44035</v>
      </c>
      <c r="AA406" s="140">
        <v>10</v>
      </c>
      <c r="AB406" s="22"/>
      <c r="AC406" s="131">
        <v>3</v>
      </c>
      <c r="AD406" s="23">
        <v>44034</v>
      </c>
      <c r="AE406" s="140">
        <v>10</v>
      </c>
      <c r="AF406" s="22"/>
      <c r="AG406" s="131">
        <v>1</v>
      </c>
      <c r="AH406" s="23">
        <v>44033</v>
      </c>
      <c r="AI406" s="140">
        <v>10</v>
      </c>
      <c r="AJ406" s="132"/>
      <c r="AK406" s="3">
        <v>1</v>
      </c>
      <c r="AL406" s="23">
        <v>44032</v>
      </c>
      <c r="AM406" s="140">
        <v>10</v>
      </c>
      <c r="AN406" s="132"/>
      <c r="AO406" s="3">
        <v>1</v>
      </c>
      <c r="AP406" s="23">
        <v>44031</v>
      </c>
      <c r="AQ406" s="140">
        <v>10</v>
      </c>
      <c r="AR406" s="132"/>
      <c r="AS406" s="3">
        <v>1</v>
      </c>
      <c r="AT406" s="23">
        <v>44030</v>
      </c>
      <c r="AU406" s="140">
        <v>10</v>
      </c>
      <c r="AV406" s="132"/>
      <c r="AW406" s="3">
        <v>1</v>
      </c>
      <c r="AX406" s="23">
        <v>44029</v>
      </c>
      <c r="AY406" s="140">
        <v>10</v>
      </c>
      <c r="AZ406" s="132"/>
      <c r="BA406" s="3">
        <v>1</v>
      </c>
      <c r="BB406" s="23">
        <v>44028</v>
      </c>
      <c r="BC406" s="140">
        <v>10</v>
      </c>
      <c r="BD406" s="132"/>
      <c r="BE406" s="3">
        <v>1</v>
      </c>
      <c r="BF406" s="23">
        <v>44027</v>
      </c>
      <c r="BG406" s="20">
        <v>10</v>
      </c>
      <c r="BH406" s="22"/>
    </row>
    <row r="407" spans="1:60" x14ac:dyDescent="0.25">
      <c r="A407" s="37"/>
      <c r="B407" s="61"/>
      <c r="C407" s="144">
        <f t="shared" si="61"/>
        <v>1</v>
      </c>
      <c r="D407" s="145">
        <f t="shared" si="66"/>
        <v>1</v>
      </c>
      <c r="E407" s="20">
        <f t="shared" si="63"/>
        <v>25</v>
      </c>
      <c r="F407" s="20">
        <v>5</v>
      </c>
      <c r="G407" s="95"/>
      <c r="H407" s="22"/>
      <c r="I407" s="3">
        <v>6</v>
      </c>
      <c r="J407" s="23">
        <v>44039</v>
      </c>
      <c r="K407" s="140">
        <v>5</v>
      </c>
      <c r="L407" s="22"/>
      <c r="M407" s="3">
        <v>8</v>
      </c>
      <c r="N407" s="23">
        <v>44038</v>
      </c>
      <c r="O407" s="140">
        <v>5</v>
      </c>
      <c r="P407" s="22"/>
      <c r="Q407" s="3">
        <v>8</v>
      </c>
      <c r="R407" s="23">
        <v>44037</v>
      </c>
      <c r="S407" s="140">
        <v>5</v>
      </c>
      <c r="T407" s="22"/>
      <c r="U407" s="3">
        <v>8</v>
      </c>
      <c r="V407" s="23">
        <v>44036</v>
      </c>
      <c r="W407" s="140">
        <v>5</v>
      </c>
      <c r="X407" s="22"/>
      <c r="Y407" s="3">
        <v>5</v>
      </c>
      <c r="Z407" s="23">
        <v>44035</v>
      </c>
      <c r="AA407" s="140">
        <v>5</v>
      </c>
      <c r="AB407" s="22"/>
      <c r="AC407" s="131"/>
      <c r="AD407" s="23"/>
      <c r="AE407" s="140"/>
      <c r="AF407" s="22"/>
      <c r="AG407" s="131"/>
      <c r="AH407" s="23"/>
      <c r="AI407" s="140"/>
      <c r="AJ407" s="132"/>
      <c r="AK407" s="3"/>
      <c r="AL407" s="23"/>
      <c r="AM407" s="140"/>
      <c r="AN407" s="132"/>
      <c r="AO407" s="3"/>
      <c r="AP407" s="23"/>
      <c r="AQ407" s="140"/>
      <c r="AR407" s="132"/>
      <c r="AS407" s="3"/>
      <c r="AT407" s="23"/>
      <c r="AU407" s="140"/>
      <c r="AV407" s="132"/>
      <c r="AW407" s="3"/>
      <c r="AX407" s="23"/>
      <c r="AY407" s="140"/>
      <c r="AZ407" s="132"/>
      <c r="BA407" s="3"/>
      <c r="BB407" s="23"/>
      <c r="BC407" s="140"/>
      <c r="BD407" s="132"/>
      <c r="BE407" s="3"/>
      <c r="BF407" s="23"/>
      <c r="BG407" s="20"/>
      <c r="BH407" s="22"/>
    </row>
    <row r="408" spans="1:60" x14ac:dyDescent="0.25">
      <c r="A408" s="37">
        <v>44040</v>
      </c>
      <c r="B408" s="61">
        <v>0.66666666666666663</v>
      </c>
      <c r="C408" s="144">
        <f t="shared" si="61"/>
        <v>2</v>
      </c>
      <c r="D408" s="145">
        <f t="shared" si="66"/>
        <v>2</v>
      </c>
      <c r="E408" s="20">
        <f t="shared" si="63"/>
        <v>130</v>
      </c>
      <c r="F408" s="20">
        <v>5</v>
      </c>
      <c r="G408" s="95"/>
      <c r="H408" s="22"/>
      <c r="I408" s="3">
        <v>6</v>
      </c>
      <c r="J408" s="23">
        <v>44039</v>
      </c>
      <c r="K408" s="140">
        <v>10</v>
      </c>
      <c r="L408" s="22"/>
      <c r="M408" s="3">
        <v>8</v>
      </c>
      <c r="N408" s="23">
        <v>44038</v>
      </c>
      <c r="O408" s="140">
        <v>10</v>
      </c>
      <c r="P408" s="22"/>
      <c r="Q408" s="3">
        <v>8</v>
      </c>
      <c r="R408" s="23">
        <v>44037</v>
      </c>
      <c r="S408" s="140">
        <v>10</v>
      </c>
      <c r="T408" s="22"/>
      <c r="U408" s="3">
        <v>8</v>
      </c>
      <c r="V408" s="23">
        <v>44036</v>
      </c>
      <c r="W408" s="140">
        <v>10</v>
      </c>
      <c r="X408" s="22"/>
      <c r="Y408" s="3">
        <v>5</v>
      </c>
      <c r="Z408" s="23">
        <v>44035</v>
      </c>
      <c r="AA408" s="140">
        <v>10</v>
      </c>
      <c r="AB408" s="22"/>
      <c r="AC408" s="131">
        <v>3</v>
      </c>
      <c r="AD408" s="23">
        <v>44034</v>
      </c>
      <c r="AE408" s="140">
        <v>10</v>
      </c>
      <c r="AF408" s="22"/>
      <c r="AG408" s="131">
        <v>1</v>
      </c>
      <c r="AH408" s="23">
        <v>44033</v>
      </c>
      <c r="AI408" s="140">
        <v>10</v>
      </c>
      <c r="AJ408" s="132"/>
      <c r="AK408" s="3">
        <v>1</v>
      </c>
      <c r="AL408" s="23">
        <v>44032</v>
      </c>
      <c r="AM408" s="140">
        <v>10</v>
      </c>
      <c r="AN408" s="132"/>
      <c r="AO408" s="3">
        <v>1</v>
      </c>
      <c r="AP408" s="23">
        <v>44031</v>
      </c>
      <c r="AQ408" s="140">
        <v>10</v>
      </c>
      <c r="AR408" s="132"/>
      <c r="AS408" s="3">
        <v>1</v>
      </c>
      <c r="AT408" s="23">
        <v>44030</v>
      </c>
      <c r="AU408" s="140">
        <v>10</v>
      </c>
      <c r="AV408" s="132"/>
      <c r="AW408" s="3">
        <v>1</v>
      </c>
      <c r="AX408" s="23">
        <v>44029</v>
      </c>
      <c r="AY408" s="140">
        <v>10</v>
      </c>
      <c r="AZ408" s="132"/>
      <c r="BA408" s="3">
        <v>1</v>
      </c>
      <c r="BB408" s="23">
        <v>44028</v>
      </c>
      <c r="BC408" s="140">
        <v>10</v>
      </c>
      <c r="BD408" s="132"/>
      <c r="BE408" s="3">
        <v>1</v>
      </c>
      <c r="BF408" s="23">
        <v>44027</v>
      </c>
      <c r="BG408" s="20">
        <v>10</v>
      </c>
      <c r="BH408" s="22"/>
    </row>
    <row r="409" spans="1:60" x14ac:dyDescent="0.25">
      <c r="A409" s="37"/>
      <c r="B409" s="61"/>
      <c r="C409" s="144">
        <f t="shared" si="61"/>
        <v>1</v>
      </c>
      <c r="D409" s="145">
        <f t="shared" si="66"/>
        <v>1</v>
      </c>
      <c r="E409" s="20">
        <f t="shared" si="63"/>
        <v>60</v>
      </c>
      <c r="F409" s="20">
        <v>5</v>
      </c>
      <c r="G409" s="95"/>
      <c r="H409" s="22"/>
      <c r="I409" s="3">
        <v>6</v>
      </c>
      <c r="J409" s="23">
        <v>44039</v>
      </c>
      <c r="K409" s="140">
        <v>5</v>
      </c>
      <c r="L409" s="22"/>
      <c r="M409" s="3">
        <v>8</v>
      </c>
      <c r="N409" s="23">
        <v>44038</v>
      </c>
      <c r="O409" s="140">
        <v>5</v>
      </c>
      <c r="P409" s="22"/>
      <c r="Q409" s="3">
        <v>8</v>
      </c>
      <c r="R409" s="23">
        <v>44037</v>
      </c>
      <c r="S409" s="140">
        <v>5</v>
      </c>
      <c r="T409" s="22"/>
      <c r="U409" s="3">
        <v>8</v>
      </c>
      <c r="V409" s="23">
        <v>44036</v>
      </c>
      <c r="W409" s="140">
        <v>5</v>
      </c>
      <c r="X409" s="22"/>
      <c r="Y409" s="3">
        <v>5</v>
      </c>
      <c r="Z409" s="23">
        <v>44035</v>
      </c>
      <c r="AA409" s="140">
        <v>5</v>
      </c>
      <c r="AB409" s="22"/>
      <c r="AC409" s="131">
        <v>3</v>
      </c>
      <c r="AD409" s="23">
        <v>44034</v>
      </c>
      <c r="AE409" s="140">
        <v>5</v>
      </c>
      <c r="AF409" s="22"/>
      <c r="AG409" s="131">
        <v>1</v>
      </c>
      <c r="AH409" s="23">
        <v>44033</v>
      </c>
      <c r="AI409" s="140">
        <v>5</v>
      </c>
      <c r="AJ409" s="132"/>
      <c r="AK409" s="3">
        <v>1</v>
      </c>
      <c r="AL409" s="23">
        <v>44032</v>
      </c>
      <c r="AM409" s="140">
        <v>5</v>
      </c>
      <c r="AN409" s="132"/>
      <c r="AO409" s="3">
        <v>1</v>
      </c>
      <c r="AP409" s="23">
        <v>44031</v>
      </c>
      <c r="AQ409" s="140">
        <v>5</v>
      </c>
      <c r="AR409" s="132"/>
      <c r="AS409" s="3">
        <v>1</v>
      </c>
      <c r="AT409" s="23">
        <v>44030</v>
      </c>
      <c r="AU409" s="140">
        <v>5</v>
      </c>
      <c r="AV409" s="132"/>
      <c r="AW409" s="3">
        <v>1</v>
      </c>
      <c r="AX409" s="23">
        <v>44029</v>
      </c>
      <c r="AY409" s="140">
        <v>5</v>
      </c>
      <c r="AZ409" s="132"/>
      <c r="BA409" s="3">
        <v>1</v>
      </c>
      <c r="BB409" s="23">
        <v>44028</v>
      </c>
      <c r="BC409" s="140">
        <v>5</v>
      </c>
      <c r="BD409" s="132"/>
      <c r="BE409" s="3"/>
      <c r="BF409" s="23"/>
      <c r="BG409" s="20"/>
      <c r="BH409" s="22"/>
    </row>
    <row r="410" spans="1:60" x14ac:dyDescent="0.25">
      <c r="A410" s="37"/>
      <c r="B410" s="61"/>
      <c r="C410" s="144">
        <f t="shared" si="61"/>
        <v>1</v>
      </c>
      <c r="D410" s="145">
        <f t="shared" si="66"/>
        <v>1</v>
      </c>
      <c r="E410" s="20">
        <f t="shared" si="63"/>
        <v>5</v>
      </c>
      <c r="F410" s="20">
        <v>5</v>
      </c>
      <c r="G410" s="95"/>
      <c r="H410" s="22"/>
      <c r="I410" s="3">
        <v>6</v>
      </c>
      <c r="J410" s="23">
        <v>44039</v>
      </c>
      <c r="K410" s="140">
        <v>5</v>
      </c>
      <c r="L410" s="22"/>
      <c r="M410" s="3"/>
      <c r="N410" s="23"/>
      <c r="O410" s="140"/>
      <c r="P410" s="22"/>
      <c r="Q410" s="3"/>
      <c r="R410" s="23"/>
      <c r="S410" s="140"/>
      <c r="T410" s="22"/>
      <c r="U410" s="3"/>
      <c r="V410" s="23"/>
      <c r="W410" s="140"/>
      <c r="X410" s="22"/>
      <c r="Y410" s="3"/>
      <c r="Z410" s="23"/>
      <c r="AA410" s="140"/>
      <c r="AB410" s="22"/>
      <c r="AC410" s="3"/>
      <c r="AD410" s="23"/>
      <c r="AE410" s="140"/>
      <c r="AF410" s="22"/>
      <c r="AG410" s="131"/>
      <c r="AH410" s="23"/>
      <c r="AI410" s="140"/>
      <c r="AJ410" s="132"/>
      <c r="AK410" s="3"/>
      <c r="AL410" s="23"/>
      <c r="AM410" s="140"/>
      <c r="AN410" s="132"/>
      <c r="AO410" s="3"/>
      <c r="AP410" s="23"/>
      <c r="AQ410" s="140"/>
      <c r="AR410" s="132"/>
      <c r="AS410" s="3"/>
      <c r="AT410" s="23"/>
      <c r="AU410" s="140"/>
      <c r="AV410" s="132"/>
      <c r="AW410" s="3"/>
      <c r="AX410" s="23"/>
      <c r="AY410" s="140"/>
      <c r="AZ410" s="132"/>
      <c r="BA410" s="3"/>
      <c r="BB410" s="23"/>
      <c r="BC410" s="140"/>
      <c r="BD410" s="132"/>
      <c r="BE410" s="3"/>
      <c r="BF410" s="23"/>
      <c r="BG410" s="20"/>
      <c r="BH410" s="22"/>
    </row>
    <row r="411" spans="1:60" x14ac:dyDescent="0.25">
      <c r="A411" s="37">
        <v>44040</v>
      </c>
      <c r="B411" s="61">
        <v>0.70833333333333337</v>
      </c>
      <c r="C411" s="144">
        <f t="shared" si="61"/>
        <v>3</v>
      </c>
      <c r="D411" s="145">
        <f t="shared" si="66"/>
        <v>3</v>
      </c>
      <c r="E411" s="20">
        <f t="shared" si="63"/>
        <v>195</v>
      </c>
      <c r="F411" s="20">
        <v>5</v>
      </c>
      <c r="G411" s="95"/>
      <c r="H411" s="22"/>
      <c r="I411" s="3">
        <v>6</v>
      </c>
      <c r="J411" s="23">
        <v>44039</v>
      </c>
      <c r="K411" s="140">
        <v>15</v>
      </c>
      <c r="L411" s="22"/>
      <c r="M411" s="3">
        <v>8</v>
      </c>
      <c r="N411" s="23">
        <v>44038</v>
      </c>
      <c r="O411" s="140">
        <v>15</v>
      </c>
      <c r="P411" s="22"/>
      <c r="Q411" s="3">
        <v>8</v>
      </c>
      <c r="R411" s="23">
        <v>44037</v>
      </c>
      <c r="S411" s="140">
        <v>15</v>
      </c>
      <c r="T411" s="22"/>
      <c r="U411" s="3">
        <v>8</v>
      </c>
      <c r="V411" s="23">
        <v>44036</v>
      </c>
      <c r="W411" s="140">
        <v>15</v>
      </c>
      <c r="X411" s="22"/>
      <c r="Y411" s="3">
        <v>5</v>
      </c>
      <c r="Z411" s="23">
        <v>44035</v>
      </c>
      <c r="AA411" s="140">
        <v>15</v>
      </c>
      <c r="AB411" s="22"/>
      <c r="AC411" s="131">
        <v>3</v>
      </c>
      <c r="AD411" s="23">
        <v>44034</v>
      </c>
      <c r="AE411" s="140">
        <v>15</v>
      </c>
      <c r="AF411" s="22"/>
      <c r="AG411" s="131">
        <v>1</v>
      </c>
      <c r="AH411" s="23">
        <v>44033</v>
      </c>
      <c r="AI411" s="140">
        <v>15</v>
      </c>
      <c r="AJ411" s="132"/>
      <c r="AK411" s="3">
        <v>1</v>
      </c>
      <c r="AL411" s="23">
        <v>44032</v>
      </c>
      <c r="AM411" s="140">
        <v>15</v>
      </c>
      <c r="AN411" s="132"/>
      <c r="AO411" s="3">
        <v>1</v>
      </c>
      <c r="AP411" s="23">
        <v>44031</v>
      </c>
      <c r="AQ411" s="140">
        <v>15</v>
      </c>
      <c r="AR411" s="132"/>
      <c r="AS411" s="3">
        <v>1</v>
      </c>
      <c r="AT411" s="23">
        <v>44030</v>
      </c>
      <c r="AU411" s="140">
        <v>15</v>
      </c>
      <c r="AV411" s="132"/>
      <c r="AW411" s="3">
        <v>1</v>
      </c>
      <c r="AX411" s="23">
        <v>44029</v>
      </c>
      <c r="AY411" s="140">
        <v>15</v>
      </c>
      <c r="AZ411" s="132"/>
      <c r="BA411" s="3">
        <v>1</v>
      </c>
      <c r="BB411" s="23">
        <v>44028</v>
      </c>
      <c r="BC411" s="140">
        <v>15</v>
      </c>
      <c r="BD411" s="132"/>
      <c r="BE411" s="3">
        <v>1</v>
      </c>
      <c r="BF411" s="23">
        <v>44027</v>
      </c>
      <c r="BG411" s="20">
        <v>15</v>
      </c>
      <c r="BH411" s="22"/>
    </row>
    <row r="412" spans="1:60" x14ac:dyDescent="0.25">
      <c r="A412" s="37"/>
      <c r="B412" s="61"/>
      <c r="C412" s="144">
        <f t="shared" si="61"/>
        <v>1</v>
      </c>
      <c r="D412" s="145">
        <f t="shared" si="66"/>
        <v>1</v>
      </c>
      <c r="E412" s="20">
        <f t="shared" si="63"/>
        <v>5</v>
      </c>
      <c r="F412" s="20">
        <v>5</v>
      </c>
      <c r="G412" s="95"/>
      <c r="H412" s="22"/>
      <c r="I412" s="3">
        <v>6</v>
      </c>
      <c r="J412" s="23">
        <v>44039</v>
      </c>
      <c r="K412" s="140">
        <v>5</v>
      </c>
      <c r="L412" s="22"/>
      <c r="M412" s="3"/>
      <c r="N412" s="23"/>
      <c r="O412" s="140"/>
      <c r="P412" s="22"/>
      <c r="Q412" s="3"/>
      <c r="R412" s="23"/>
      <c r="S412" s="140"/>
      <c r="T412" s="22"/>
      <c r="U412" s="3"/>
      <c r="V412" s="23"/>
      <c r="W412" s="140"/>
      <c r="X412" s="22"/>
      <c r="Y412" s="3"/>
      <c r="Z412" s="23"/>
      <c r="AA412" s="140"/>
      <c r="AB412" s="22"/>
      <c r="AC412" s="131"/>
      <c r="AD412" s="23"/>
      <c r="AE412" s="140"/>
      <c r="AF412" s="22"/>
      <c r="AG412" s="131"/>
      <c r="AH412" s="23"/>
      <c r="AI412" s="140"/>
      <c r="AJ412" s="132"/>
      <c r="AK412" s="3"/>
      <c r="AL412" s="23"/>
      <c r="AM412" s="140"/>
      <c r="AN412" s="132"/>
      <c r="AO412" s="3"/>
      <c r="AP412" s="23"/>
      <c r="AQ412" s="140"/>
      <c r="AR412" s="132"/>
      <c r="AS412" s="3"/>
      <c r="AT412" s="23"/>
      <c r="AU412" s="140"/>
      <c r="AV412" s="132"/>
      <c r="AW412" s="3"/>
      <c r="AX412" s="23"/>
      <c r="AY412" s="140"/>
      <c r="AZ412" s="132"/>
      <c r="BA412" s="3"/>
      <c r="BB412" s="23"/>
      <c r="BC412" s="140"/>
      <c r="BD412" s="132"/>
      <c r="BE412" s="3"/>
      <c r="BF412" s="23"/>
      <c r="BG412" s="20"/>
      <c r="BH412" s="22"/>
    </row>
    <row r="413" spans="1:60" s="46" customFormat="1" ht="13.75" thickBot="1" x14ac:dyDescent="0.3">
      <c r="A413" s="69">
        <v>44040</v>
      </c>
      <c r="B413" s="70">
        <v>0.79166666666666663</v>
      </c>
      <c r="C413" s="167">
        <f t="shared" si="61"/>
        <v>4</v>
      </c>
      <c r="D413" s="168">
        <f t="shared" si="66"/>
        <v>4</v>
      </c>
      <c r="E413" s="48">
        <f t="shared" si="63"/>
        <v>260</v>
      </c>
      <c r="F413" s="48">
        <v>5</v>
      </c>
      <c r="G413" s="169"/>
      <c r="H413" s="51"/>
      <c r="I413" s="52">
        <v>6</v>
      </c>
      <c r="J413" s="53">
        <v>44039</v>
      </c>
      <c r="K413" s="170">
        <v>20</v>
      </c>
      <c r="L413" s="51"/>
      <c r="M413" s="52">
        <v>8</v>
      </c>
      <c r="N413" s="53">
        <v>44038</v>
      </c>
      <c r="O413" s="170">
        <v>20</v>
      </c>
      <c r="P413" s="51"/>
      <c r="Q413" s="52">
        <v>8</v>
      </c>
      <c r="R413" s="53">
        <v>44037</v>
      </c>
      <c r="S413" s="170">
        <v>20</v>
      </c>
      <c r="T413" s="51"/>
      <c r="U413" s="52">
        <v>8</v>
      </c>
      <c r="V413" s="53">
        <v>44036</v>
      </c>
      <c r="W413" s="170">
        <v>20</v>
      </c>
      <c r="X413" s="51"/>
      <c r="Y413" s="52">
        <v>5</v>
      </c>
      <c r="Z413" s="53">
        <v>44035</v>
      </c>
      <c r="AA413" s="170">
        <v>20</v>
      </c>
      <c r="AB413" s="51"/>
      <c r="AC413" s="171">
        <v>3</v>
      </c>
      <c r="AD413" s="53">
        <v>44034</v>
      </c>
      <c r="AE413" s="170">
        <v>20</v>
      </c>
      <c r="AF413" s="51"/>
      <c r="AG413" s="171">
        <v>1</v>
      </c>
      <c r="AH413" s="53">
        <v>44033</v>
      </c>
      <c r="AI413" s="170">
        <v>20</v>
      </c>
      <c r="AJ413" s="172"/>
      <c r="AK413" s="52">
        <v>1</v>
      </c>
      <c r="AL413" s="53">
        <v>44032</v>
      </c>
      <c r="AM413" s="170">
        <v>20</v>
      </c>
      <c r="AN413" s="172"/>
      <c r="AO413" s="52">
        <v>1</v>
      </c>
      <c r="AP413" s="53">
        <v>44031</v>
      </c>
      <c r="AQ413" s="170">
        <v>20</v>
      </c>
      <c r="AR413" s="172"/>
      <c r="AS413" s="52">
        <v>1</v>
      </c>
      <c r="AT413" s="53">
        <v>44030</v>
      </c>
      <c r="AU413" s="170">
        <v>20</v>
      </c>
      <c r="AV413" s="172"/>
      <c r="AW413" s="52">
        <v>1</v>
      </c>
      <c r="AX413" s="53">
        <v>44029</v>
      </c>
      <c r="AY413" s="170">
        <v>20</v>
      </c>
      <c r="AZ413" s="172"/>
      <c r="BA413" s="52">
        <v>1</v>
      </c>
      <c r="BB413" s="53">
        <v>44028</v>
      </c>
      <c r="BC413" s="170">
        <v>20</v>
      </c>
      <c r="BD413" s="172"/>
      <c r="BE413" s="52">
        <v>1</v>
      </c>
      <c r="BF413" s="53">
        <v>44027</v>
      </c>
      <c r="BG413" s="48">
        <v>20</v>
      </c>
      <c r="BH413" s="51"/>
    </row>
    <row r="414" spans="1:60" s="8" customFormat="1" x14ac:dyDescent="0.25">
      <c r="A414" s="5">
        <v>44041</v>
      </c>
      <c r="B414" s="63">
        <v>0.29166666666666669</v>
      </c>
      <c r="C414" s="135">
        <f t="shared" si="61"/>
        <v>3</v>
      </c>
      <c r="D414" s="136">
        <f t="shared" si="66"/>
        <v>3</v>
      </c>
      <c r="E414" s="7">
        <f t="shared" si="63"/>
        <v>195</v>
      </c>
      <c r="F414" s="7">
        <v>5</v>
      </c>
      <c r="G414" s="141"/>
      <c r="H414" s="12"/>
      <c r="I414" s="9">
        <v>6</v>
      </c>
      <c r="J414" s="10">
        <v>44040</v>
      </c>
      <c r="K414" s="137">
        <v>15</v>
      </c>
      <c r="L414" s="12"/>
      <c r="M414" s="9">
        <v>8</v>
      </c>
      <c r="N414" s="10">
        <v>44039</v>
      </c>
      <c r="O414" s="137">
        <v>15</v>
      </c>
      <c r="P414" s="12"/>
      <c r="Q414" s="9">
        <v>8</v>
      </c>
      <c r="R414" s="10">
        <v>44038</v>
      </c>
      <c r="S414" s="137">
        <v>15</v>
      </c>
      <c r="T414" s="12"/>
      <c r="U414" s="9">
        <v>8</v>
      </c>
      <c r="V414" s="10">
        <v>44037</v>
      </c>
      <c r="W414" s="137">
        <v>15</v>
      </c>
      <c r="X414" s="12"/>
      <c r="Y414" s="9">
        <v>5</v>
      </c>
      <c r="Z414" s="10">
        <v>44036</v>
      </c>
      <c r="AA414" s="137">
        <v>15</v>
      </c>
      <c r="AB414" s="12"/>
      <c r="AC414" s="138">
        <v>3</v>
      </c>
      <c r="AD414" s="10">
        <v>44035</v>
      </c>
      <c r="AE414" s="137">
        <v>15</v>
      </c>
      <c r="AF414" s="12"/>
      <c r="AG414" s="138">
        <v>1</v>
      </c>
      <c r="AH414" s="10">
        <v>44034</v>
      </c>
      <c r="AI414" s="137">
        <v>15</v>
      </c>
      <c r="AJ414" s="139"/>
      <c r="AK414" s="9">
        <v>1</v>
      </c>
      <c r="AL414" s="10">
        <v>44033</v>
      </c>
      <c r="AM414" s="137">
        <v>15</v>
      </c>
      <c r="AN414" s="139"/>
      <c r="AO414" s="9">
        <v>1</v>
      </c>
      <c r="AP414" s="10">
        <v>44032</v>
      </c>
      <c r="AQ414" s="137">
        <v>15</v>
      </c>
      <c r="AR414" s="139"/>
      <c r="AS414" s="9">
        <v>1</v>
      </c>
      <c r="AT414" s="10">
        <v>44031</v>
      </c>
      <c r="AU414" s="137">
        <v>15</v>
      </c>
      <c r="AV414" s="139"/>
      <c r="AW414" s="9">
        <v>1</v>
      </c>
      <c r="AX414" s="10">
        <v>44030</v>
      </c>
      <c r="AY414" s="137">
        <v>15</v>
      </c>
      <c r="AZ414" s="139"/>
      <c r="BA414" s="9">
        <v>1</v>
      </c>
      <c r="BB414" s="10">
        <v>44029</v>
      </c>
      <c r="BC414" s="137">
        <v>15</v>
      </c>
      <c r="BD414" s="139"/>
      <c r="BE414" s="9">
        <v>1</v>
      </c>
      <c r="BF414" s="10">
        <v>44028</v>
      </c>
      <c r="BG414" s="7">
        <v>15</v>
      </c>
      <c r="BH414" s="12"/>
    </row>
    <row r="415" spans="1:60" x14ac:dyDescent="0.25">
      <c r="A415" s="37"/>
      <c r="B415" s="61"/>
      <c r="C415" s="144">
        <f t="shared" si="61"/>
        <v>1</v>
      </c>
      <c r="D415" s="145">
        <f t="shared" si="66"/>
        <v>1</v>
      </c>
      <c r="E415" s="20">
        <f t="shared" si="63"/>
        <v>30</v>
      </c>
      <c r="F415" s="20">
        <v>5</v>
      </c>
      <c r="G415" s="95"/>
      <c r="H415" s="22"/>
      <c r="I415" s="3">
        <v>6</v>
      </c>
      <c r="J415" s="23">
        <v>44040</v>
      </c>
      <c r="K415" s="140">
        <v>5</v>
      </c>
      <c r="L415" s="22"/>
      <c r="M415" s="3">
        <v>8</v>
      </c>
      <c r="N415" s="23">
        <v>44039</v>
      </c>
      <c r="O415" s="140">
        <v>5</v>
      </c>
      <c r="P415" s="22"/>
      <c r="Q415" s="3">
        <v>8</v>
      </c>
      <c r="R415" s="23">
        <v>44038</v>
      </c>
      <c r="S415" s="140">
        <v>5</v>
      </c>
      <c r="T415" s="22"/>
      <c r="U415" s="3">
        <v>8</v>
      </c>
      <c r="V415" s="23">
        <v>44037</v>
      </c>
      <c r="W415" s="140">
        <v>5</v>
      </c>
      <c r="X415" s="22"/>
      <c r="Y415" s="3">
        <v>5</v>
      </c>
      <c r="Z415" s="23">
        <v>44036</v>
      </c>
      <c r="AA415" s="140">
        <v>5</v>
      </c>
      <c r="AB415" s="22"/>
      <c r="AC415" s="131">
        <v>3</v>
      </c>
      <c r="AD415" s="23">
        <v>44035</v>
      </c>
      <c r="AE415" s="143">
        <v>0</v>
      </c>
      <c r="AF415" s="22"/>
      <c r="AG415" s="131">
        <v>3</v>
      </c>
      <c r="AH415" s="23">
        <v>44034</v>
      </c>
      <c r="AI415" s="140">
        <v>5</v>
      </c>
      <c r="AJ415" s="132"/>
      <c r="AK415" s="3"/>
      <c r="AL415" s="23"/>
      <c r="AM415" s="140"/>
      <c r="AN415" s="132"/>
      <c r="AO415" s="3"/>
      <c r="AP415" s="23"/>
      <c r="AQ415" s="140"/>
      <c r="AR415" s="132"/>
      <c r="AS415" s="3"/>
      <c r="AT415" s="23"/>
      <c r="AU415" s="140"/>
      <c r="AV415" s="132"/>
      <c r="AW415" s="3"/>
      <c r="AX415" s="23"/>
      <c r="AY415" s="140"/>
      <c r="AZ415" s="132"/>
      <c r="BA415" s="3"/>
      <c r="BB415" s="23"/>
      <c r="BC415" s="140"/>
      <c r="BD415" s="132"/>
      <c r="BE415" s="3"/>
      <c r="BF415" s="23"/>
      <c r="BG415" s="20"/>
      <c r="BH415" s="22"/>
    </row>
    <row r="416" spans="1:60" x14ac:dyDescent="0.25">
      <c r="A416" s="37">
        <v>44041</v>
      </c>
      <c r="B416" s="61">
        <v>0.33333333333333331</v>
      </c>
      <c r="C416" s="144">
        <f t="shared" si="61"/>
        <v>3</v>
      </c>
      <c r="D416" s="145">
        <f t="shared" ref="D416:D428" si="67">C416</f>
        <v>3</v>
      </c>
      <c r="E416" s="20">
        <f t="shared" si="63"/>
        <v>195</v>
      </c>
      <c r="F416" s="20">
        <v>5</v>
      </c>
      <c r="G416" s="95"/>
      <c r="H416" s="22"/>
      <c r="I416" s="3">
        <v>6</v>
      </c>
      <c r="J416" s="23">
        <v>44040</v>
      </c>
      <c r="K416" s="140">
        <v>15</v>
      </c>
      <c r="L416" s="22"/>
      <c r="M416" s="3">
        <v>8</v>
      </c>
      <c r="N416" s="23">
        <v>44039</v>
      </c>
      <c r="O416" s="140">
        <v>15</v>
      </c>
      <c r="P416" s="22"/>
      <c r="Q416" s="3">
        <v>8</v>
      </c>
      <c r="R416" s="23">
        <v>44038</v>
      </c>
      <c r="S416" s="140">
        <v>15</v>
      </c>
      <c r="T416" s="22"/>
      <c r="U416" s="3">
        <v>8</v>
      </c>
      <c r="V416" s="23">
        <v>44037</v>
      </c>
      <c r="W416" s="140">
        <v>15</v>
      </c>
      <c r="X416" s="22"/>
      <c r="Y416" s="3">
        <v>5</v>
      </c>
      <c r="Z416" s="23">
        <v>44036</v>
      </c>
      <c r="AA416" s="140">
        <v>15</v>
      </c>
      <c r="AB416" s="22"/>
      <c r="AC416" s="131">
        <v>3</v>
      </c>
      <c r="AD416" s="23">
        <v>44035</v>
      </c>
      <c r="AE416" s="140">
        <v>15</v>
      </c>
      <c r="AF416" s="22"/>
      <c r="AG416" s="131">
        <v>1</v>
      </c>
      <c r="AH416" s="23">
        <v>44034</v>
      </c>
      <c r="AI416" s="140">
        <v>15</v>
      </c>
      <c r="AJ416" s="132"/>
      <c r="AK416" s="3">
        <v>1</v>
      </c>
      <c r="AL416" s="23">
        <v>44033</v>
      </c>
      <c r="AM416" s="140">
        <v>15</v>
      </c>
      <c r="AN416" s="132"/>
      <c r="AO416" s="3">
        <v>1</v>
      </c>
      <c r="AP416" s="23">
        <v>44032</v>
      </c>
      <c r="AQ416" s="140">
        <v>15</v>
      </c>
      <c r="AR416" s="132"/>
      <c r="AS416" s="3">
        <v>1</v>
      </c>
      <c r="AT416" s="23">
        <v>44031</v>
      </c>
      <c r="AU416" s="140">
        <v>15</v>
      </c>
      <c r="AV416" s="132"/>
      <c r="AW416" s="3">
        <v>1</v>
      </c>
      <c r="AX416" s="23">
        <v>44030</v>
      </c>
      <c r="AY416" s="140">
        <v>15</v>
      </c>
      <c r="AZ416" s="132"/>
      <c r="BA416" s="3">
        <v>1</v>
      </c>
      <c r="BB416" s="23">
        <v>44029</v>
      </c>
      <c r="BC416" s="140">
        <v>15</v>
      </c>
      <c r="BD416" s="132"/>
      <c r="BE416" s="3">
        <v>1</v>
      </c>
      <c r="BF416" s="23">
        <v>44028</v>
      </c>
      <c r="BG416" s="20">
        <v>15</v>
      </c>
      <c r="BH416" s="22"/>
    </row>
    <row r="417" spans="1:60" x14ac:dyDescent="0.25">
      <c r="A417" s="37"/>
      <c r="B417" s="61"/>
      <c r="C417" s="144">
        <f t="shared" si="61"/>
        <v>1</v>
      </c>
      <c r="D417" s="145">
        <f t="shared" si="67"/>
        <v>1</v>
      </c>
      <c r="E417" s="20">
        <f t="shared" si="63"/>
        <v>55</v>
      </c>
      <c r="F417" s="20">
        <v>5</v>
      </c>
      <c r="G417" s="95"/>
      <c r="H417" s="22"/>
      <c r="I417" s="3">
        <v>6</v>
      </c>
      <c r="J417" s="23">
        <v>44040</v>
      </c>
      <c r="K417" s="140">
        <v>5</v>
      </c>
      <c r="L417" s="22"/>
      <c r="M417" s="3">
        <v>8</v>
      </c>
      <c r="N417" s="23">
        <v>44039</v>
      </c>
      <c r="O417" s="140">
        <v>5</v>
      </c>
      <c r="P417" s="22"/>
      <c r="Q417" s="3">
        <v>8</v>
      </c>
      <c r="R417" s="23">
        <v>44038</v>
      </c>
      <c r="S417" s="140">
        <v>5</v>
      </c>
      <c r="T417" s="22"/>
      <c r="U417" s="3">
        <v>8</v>
      </c>
      <c r="V417" s="23">
        <v>44037</v>
      </c>
      <c r="W417" s="140">
        <v>5</v>
      </c>
      <c r="X417" s="22"/>
      <c r="Y417" s="3">
        <v>5</v>
      </c>
      <c r="Z417" s="23">
        <v>44036</v>
      </c>
      <c r="AA417" s="140">
        <v>5</v>
      </c>
      <c r="AB417" s="22"/>
      <c r="AC417" s="131">
        <v>3</v>
      </c>
      <c r="AD417" s="23">
        <v>44035</v>
      </c>
      <c r="AE417" s="143">
        <v>0</v>
      </c>
      <c r="AF417" s="22"/>
      <c r="AG417" s="131">
        <v>3</v>
      </c>
      <c r="AH417" s="23">
        <v>44034</v>
      </c>
      <c r="AI417" s="143">
        <v>0</v>
      </c>
      <c r="AJ417" s="132"/>
      <c r="AK417" s="3">
        <v>3</v>
      </c>
      <c r="AL417" s="23">
        <v>44033</v>
      </c>
      <c r="AM417" s="140">
        <v>5</v>
      </c>
      <c r="AN417" s="132"/>
      <c r="AO417" s="3">
        <v>1</v>
      </c>
      <c r="AP417" s="23">
        <v>44032</v>
      </c>
      <c r="AQ417" s="140">
        <v>5</v>
      </c>
      <c r="AR417" s="132"/>
      <c r="AS417" s="3">
        <v>1</v>
      </c>
      <c r="AT417" s="23">
        <v>44031</v>
      </c>
      <c r="AU417" s="140">
        <v>5</v>
      </c>
      <c r="AV417" s="132"/>
      <c r="AW417" s="3">
        <v>1</v>
      </c>
      <c r="AX417" s="23">
        <v>44030</v>
      </c>
      <c r="AY417" s="140">
        <v>5</v>
      </c>
      <c r="AZ417" s="132"/>
      <c r="BA417" s="3">
        <v>1</v>
      </c>
      <c r="BB417" s="23">
        <v>44029</v>
      </c>
      <c r="BC417" s="140">
        <v>5</v>
      </c>
      <c r="BD417" s="132"/>
      <c r="BE417" s="3">
        <v>1</v>
      </c>
      <c r="BF417" s="23">
        <v>44028</v>
      </c>
      <c r="BG417" s="20">
        <v>5</v>
      </c>
      <c r="BH417" s="22"/>
    </row>
    <row r="418" spans="1:60" x14ac:dyDescent="0.25">
      <c r="A418" s="37"/>
      <c r="B418" s="61"/>
      <c r="C418" s="144">
        <f t="shared" si="61"/>
        <v>1</v>
      </c>
      <c r="D418" s="145">
        <f t="shared" si="67"/>
        <v>1</v>
      </c>
      <c r="E418" s="20">
        <f t="shared" si="63"/>
        <v>25</v>
      </c>
      <c r="F418" s="20">
        <v>5</v>
      </c>
      <c r="G418" s="95"/>
      <c r="H418" s="22"/>
      <c r="I418" s="3">
        <v>6</v>
      </c>
      <c r="J418" s="23">
        <v>44040</v>
      </c>
      <c r="K418" s="140">
        <v>5</v>
      </c>
      <c r="L418" s="22"/>
      <c r="M418" s="3">
        <v>8</v>
      </c>
      <c r="N418" s="23">
        <v>44039</v>
      </c>
      <c r="O418" s="140">
        <v>5</v>
      </c>
      <c r="P418" s="22"/>
      <c r="Q418" s="3">
        <v>8</v>
      </c>
      <c r="R418" s="23">
        <v>44038</v>
      </c>
      <c r="S418" s="143">
        <v>0</v>
      </c>
      <c r="T418" s="22"/>
      <c r="U418" s="3">
        <v>8</v>
      </c>
      <c r="V418" s="23">
        <v>44037</v>
      </c>
      <c r="W418" s="143">
        <v>0</v>
      </c>
      <c r="X418" s="22"/>
      <c r="Y418" s="3">
        <v>8</v>
      </c>
      <c r="Z418" s="23">
        <v>44036</v>
      </c>
      <c r="AA418" s="140">
        <v>5</v>
      </c>
      <c r="AB418" s="22"/>
      <c r="AC418" s="3">
        <v>8</v>
      </c>
      <c r="AD418" s="23">
        <v>44035</v>
      </c>
      <c r="AE418" s="140">
        <v>5</v>
      </c>
      <c r="AF418" s="22"/>
      <c r="AG418" s="131">
        <v>5</v>
      </c>
      <c r="AH418" s="23">
        <v>44034</v>
      </c>
      <c r="AI418" s="140">
        <v>5</v>
      </c>
      <c r="AJ418" s="132"/>
      <c r="AK418" s="3"/>
      <c r="AL418" s="23"/>
      <c r="AM418" s="140"/>
      <c r="AN418" s="132"/>
      <c r="AO418" s="3"/>
      <c r="AP418" s="23"/>
      <c r="AQ418" s="140"/>
      <c r="AR418" s="132"/>
      <c r="AS418" s="3"/>
      <c r="AT418" s="23"/>
      <c r="AU418" s="140"/>
      <c r="AV418" s="132"/>
      <c r="AW418" s="3"/>
      <c r="AX418" s="23"/>
      <c r="AY418" s="140"/>
      <c r="AZ418" s="132"/>
      <c r="BA418" s="3"/>
      <c r="BB418" s="23"/>
      <c r="BC418" s="140"/>
      <c r="BD418" s="132"/>
      <c r="BE418" s="3"/>
      <c r="BF418" s="23"/>
      <c r="BG418" s="20"/>
      <c r="BH418" s="22"/>
    </row>
    <row r="419" spans="1:60" x14ac:dyDescent="0.25">
      <c r="A419" s="37">
        <v>44041</v>
      </c>
      <c r="B419" s="61">
        <v>0.33333333333333331</v>
      </c>
      <c r="C419" s="144">
        <f t="shared" si="61"/>
        <v>4</v>
      </c>
      <c r="D419" s="145">
        <f t="shared" si="67"/>
        <v>4</v>
      </c>
      <c r="E419" s="20">
        <f t="shared" si="63"/>
        <v>260</v>
      </c>
      <c r="F419" s="20">
        <v>5</v>
      </c>
      <c r="G419" s="95"/>
      <c r="H419" s="22"/>
      <c r="I419" s="3">
        <v>6</v>
      </c>
      <c r="J419" s="23">
        <v>44040</v>
      </c>
      <c r="K419" s="140">
        <v>20</v>
      </c>
      <c r="L419" s="22"/>
      <c r="M419" s="3">
        <v>8</v>
      </c>
      <c r="N419" s="23">
        <v>44039</v>
      </c>
      <c r="O419" s="140">
        <v>20</v>
      </c>
      <c r="P419" s="22"/>
      <c r="Q419" s="3">
        <v>8</v>
      </c>
      <c r="R419" s="23">
        <v>44038</v>
      </c>
      <c r="S419" s="140">
        <v>20</v>
      </c>
      <c r="T419" s="22"/>
      <c r="U419" s="3">
        <v>8</v>
      </c>
      <c r="V419" s="23">
        <v>44037</v>
      </c>
      <c r="W419" s="140">
        <v>20</v>
      </c>
      <c r="X419" s="22"/>
      <c r="Y419" s="3">
        <v>5</v>
      </c>
      <c r="Z419" s="23">
        <v>44036</v>
      </c>
      <c r="AA419" s="140">
        <v>20</v>
      </c>
      <c r="AB419" s="22"/>
      <c r="AC419" s="131">
        <v>3</v>
      </c>
      <c r="AD419" s="23">
        <v>44035</v>
      </c>
      <c r="AE419" s="140">
        <v>20</v>
      </c>
      <c r="AF419" s="22"/>
      <c r="AG419" s="131">
        <v>1</v>
      </c>
      <c r="AH419" s="23">
        <v>44034</v>
      </c>
      <c r="AI419" s="140">
        <v>20</v>
      </c>
      <c r="AJ419" s="132"/>
      <c r="AK419" s="3">
        <v>1</v>
      </c>
      <c r="AL419" s="23">
        <v>44033</v>
      </c>
      <c r="AM419" s="140">
        <v>20</v>
      </c>
      <c r="AN419" s="132"/>
      <c r="AO419" s="3">
        <v>1</v>
      </c>
      <c r="AP419" s="23">
        <v>44032</v>
      </c>
      <c r="AQ419" s="140">
        <v>20</v>
      </c>
      <c r="AR419" s="132"/>
      <c r="AS419" s="3">
        <v>1</v>
      </c>
      <c r="AT419" s="23">
        <v>44031</v>
      </c>
      <c r="AU419" s="140">
        <v>20</v>
      </c>
      <c r="AV419" s="132"/>
      <c r="AW419" s="3">
        <v>1</v>
      </c>
      <c r="AX419" s="23">
        <v>44030</v>
      </c>
      <c r="AY419" s="140">
        <v>20</v>
      </c>
      <c r="AZ419" s="132"/>
      <c r="BA419" s="3">
        <v>1</v>
      </c>
      <c r="BB419" s="23">
        <v>44029</v>
      </c>
      <c r="BC419" s="140">
        <v>20</v>
      </c>
      <c r="BD419" s="132"/>
      <c r="BE419" s="3">
        <v>1</v>
      </c>
      <c r="BF419" s="23">
        <v>44028</v>
      </c>
      <c r="BG419" s="20">
        <v>20</v>
      </c>
      <c r="BH419" s="22"/>
    </row>
    <row r="420" spans="1:60" x14ac:dyDescent="0.25">
      <c r="A420" s="37"/>
      <c r="B420" s="61"/>
      <c r="C420" s="144">
        <f t="shared" si="61"/>
        <v>1</v>
      </c>
      <c r="D420" s="145">
        <f t="shared" si="67"/>
        <v>1</v>
      </c>
      <c r="E420" s="20">
        <f t="shared" si="63"/>
        <v>55</v>
      </c>
      <c r="F420" s="20">
        <v>5</v>
      </c>
      <c r="G420" s="95"/>
      <c r="H420" s="22"/>
      <c r="I420" s="3">
        <v>6</v>
      </c>
      <c r="J420" s="23">
        <v>44040</v>
      </c>
      <c r="K420" s="140">
        <v>5</v>
      </c>
      <c r="L420" s="22"/>
      <c r="M420" s="3">
        <v>8</v>
      </c>
      <c r="N420" s="23">
        <v>44039</v>
      </c>
      <c r="O420" s="140">
        <v>5</v>
      </c>
      <c r="P420" s="22"/>
      <c r="Q420" s="3">
        <v>8</v>
      </c>
      <c r="R420" s="23">
        <v>44038</v>
      </c>
      <c r="S420" s="143">
        <v>0</v>
      </c>
      <c r="T420" s="22"/>
      <c r="U420" s="3">
        <v>8</v>
      </c>
      <c r="V420" s="23">
        <v>44037</v>
      </c>
      <c r="W420" s="140">
        <v>5</v>
      </c>
      <c r="X420" s="22"/>
      <c r="Y420" s="3">
        <v>8</v>
      </c>
      <c r="Z420" s="23">
        <v>44036</v>
      </c>
      <c r="AA420" s="140">
        <v>5</v>
      </c>
      <c r="AB420" s="22"/>
      <c r="AC420" s="131">
        <v>5</v>
      </c>
      <c r="AD420" s="23">
        <v>44035</v>
      </c>
      <c r="AE420" s="143">
        <v>0</v>
      </c>
      <c r="AF420" s="22"/>
      <c r="AG420" s="131">
        <v>5</v>
      </c>
      <c r="AH420" s="23">
        <v>44034</v>
      </c>
      <c r="AI420" s="140">
        <v>5</v>
      </c>
      <c r="AJ420" s="132"/>
      <c r="AK420" s="3">
        <v>3</v>
      </c>
      <c r="AL420" s="23">
        <v>44033</v>
      </c>
      <c r="AM420" s="140">
        <v>5</v>
      </c>
      <c r="AN420" s="132"/>
      <c r="AO420" s="3">
        <v>1</v>
      </c>
      <c r="AP420" s="23">
        <v>44032</v>
      </c>
      <c r="AQ420" s="140">
        <v>5</v>
      </c>
      <c r="AR420" s="132"/>
      <c r="AS420" s="3">
        <v>1</v>
      </c>
      <c r="AT420" s="23">
        <v>44031</v>
      </c>
      <c r="AU420" s="140">
        <v>5</v>
      </c>
      <c r="AV420" s="132"/>
      <c r="AW420" s="3">
        <v>1</v>
      </c>
      <c r="AX420" s="23">
        <v>44030</v>
      </c>
      <c r="AY420" s="140">
        <v>5</v>
      </c>
      <c r="AZ420" s="132"/>
      <c r="BA420" s="3">
        <v>1</v>
      </c>
      <c r="BB420" s="23">
        <v>44029</v>
      </c>
      <c r="BC420" s="140">
        <v>5</v>
      </c>
      <c r="BD420" s="132"/>
      <c r="BE420" s="3">
        <v>1</v>
      </c>
      <c r="BF420" s="23">
        <v>44028</v>
      </c>
      <c r="BG420" s="20">
        <v>5</v>
      </c>
      <c r="BH420" s="22"/>
    </row>
    <row r="421" spans="1:60" x14ac:dyDescent="0.25">
      <c r="A421" s="37"/>
      <c r="B421" s="61"/>
      <c r="C421" s="144">
        <f t="shared" si="61"/>
        <v>1</v>
      </c>
      <c r="D421" s="145">
        <f t="shared" si="67"/>
        <v>1</v>
      </c>
      <c r="E421" s="20">
        <f t="shared" si="63"/>
        <v>40</v>
      </c>
      <c r="F421" s="20">
        <v>5</v>
      </c>
      <c r="G421" s="95"/>
      <c r="H421" s="22"/>
      <c r="I421" s="3">
        <v>6</v>
      </c>
      <c r="J421" s="23">
        <v>44038</v>
      </c>
      <c r="K421" s="140">
        <v>5</v>
      </c>
      <c r="L421" s="22"/>
      <c r="M421" s="3">
        <v>8</v>
      </c>
      <c r="N421" s="23">
        <v>44037</v>
      </c>
      <c r="O421" s="140">
        <v>5</v>
      </c>
      <c r="P421" s="22"/>
      <c r="Q421" s="3">
        <v>8</v>
      </c>
      <c r="R421" s="23">
        <v>44036</v>
      </c>
      <c r="S421" s="140">
        <v>5</v>
      </c>
      <c r="T421" s="22"/>
      <c r="U421" s="3">
        <v>8</v>
      </c>
      <c r="V421" s="23">
        <v>44035</v>
      </c>
      <c r="W421" s="140">
        <v>5</v>
      </c>
      <c r="X421" s="22"/>
      <c r="Y421" s="3">
        <v>5</v>
      </c>
      <c r="Z421" s="23">
        <v>44034</v>
      </c>
      <c r="AA421" s="140">
        <v>5</v>
      </c>
      <c r="AB421" s="22"/>
      <c r="AC421" s="3">
        <v>3</v>
      </c>
      <c r="AD421" s="23">
        <v>44033</v>
      </c>
      <c r="AE421" s="140">
        <v>5</v>
      </c>
      <c r="AF421" s="22"/>
      <c r="AG421" s="131">
        <v>1</v>
      </c>
      <c r="AH421" s="23">
        <v>44032</v>
      </c>
      <c r="AI421" s="143">
        <v>0</v>
      </c>
      <c r="AJ421" s="132"/>
      <c r="AK421" s="3">
        <v>1</v>
      </c>
      <c r="AL421" s="23">
        <v>44031</v>
      </c>
      <c r="AM421" s="140">
        <v>5</v>
      </c>
      <c r="AN421" s="132"/>
      <c r="AO421" s="3">
        <v>1</v>
      </c>
      <c r="AP421" s="23">
        <v>44030</v>
      </c>
      <c r="AQ421" s="140">
        <v>5</v>
      </c>
      <c r="AR421" s="132"/>
      <c r="AS421" s="3"/>
      <c r="AT421" s="23"/>
      <c r="AU421" s="140"/>
      <c r="AV421" s="132"/>
      <c r="AW421" s="3"/>
      <c r="AX421" s="23"/>
      <c r="AY421" s="140"/>
      <c r="AZ421" s="132"/>
      <c r="BA421" s="3"/>
      <c r="BB421" s="23"/>
      <c r="BC421" s="140"/>
      <c r="BD421" s="132"/>
      <c r="BE421" s="3"/>
      <c r="BF421" s="23"/>
      <c r="BG421" s="20"/>
      <c r="BH421" s="22"/>
    </row>
    <row r="422" spans="1:60" x14ac:dyDescent="0.25">
      <c r="A422" s="37">
        <v>44041</v>
      </c>
      <c r="B422" s="61">
        <v>0.45833333333333331</v>
      </c>
      <c r="C422" s="144">
        <f t="shared" si="61"/>
        <v>6</v>
      </c>
      <c r="D422" s="145">
        <f t="shared" si="67"/>
        <v>6</v>
      </c>
      <c r="E422" s="20">
        <f t="shared" si="63"/>
        <v>390</v>
      </c>
      <c r="F422" s="20">
        <v>5</v>
      </c>
      <c r="G422" s="95"/>
      <c r="H422" s="22"/>
      <c r="I422" s="3">
        <v>6</v>
      </c>
      <c r="J422" s="23">
        <v>44040</v>
      </c>
      <c r="K422" s="140">
        <v>30</v>
      </c>
      <c r="L422" s="22"/>
      <c r="M422" s="3">
        <v>8</v>
      </c>
      <c r="N422" s="23">
        <v>44039</v>
      </c>
      <c r="O422" s="140">
        <v>30</v>
      </c>
      <c r="P422" s="22"/>
      <c r="Q422" s="3">
        <v>8</v>
      </c>
      <c r="R422" s="23">
        <v>44038</v>
      </c>
      <c r="S422" s="140">
        <v>30</v>
      </c>
      <c r="T422" s="22"/>
      <c r="U422" s="3">
        <v>8</v>
      </c>
      <c r="V422" s="23">
        <v>44037</v>
      </c>
      <c r="W422" s="140">
        <v>30</v>
      </c>
      <c r="X422" s="22"/>
      <c r="Y422" s="3">
        <v>5</v>
      </c>
      <c r="Z422" s="23">
        <v>44036</v>
      </c>
      <c r="AA422" s="140">
        <v>30</v>
      </c>
      <c r="AB422" s="22"/>
      <c r="AC422" s="131">
        <v>3</v>
      </c>
      <c r="AD422" s="23">
        <v>44035</v>
      </c>
      <c r="AE422" s="140">
        <v>30</v>
      </c>
      <c r="AF422" s="22"/>
      <c r="AG422" s="131">
        <v>1</v>
      </c>
      <c r="AH422" s="23">
        <v>44034</v>
      </c>
      <c r="AI422" s="140">
        <v>30</v>
      </c>
      <c r="AJ422" s="132"/>
      <c r="AK422" s="3">
        <v>1</v>
      </c>
      <c r="AL422" s="23">
        <v>44033</v>
      </c>
      <c r="AM422" s="140">
        <v>30</v>
      </c>
      <c r="AN422" s="132"/>
      <c r="AO422" s="3">
        <v>1</v>
      </c>
      <c r="AP422" s="23">
        <v>44032</v>
      </c>
      <c r="AQ422" s="140">
        <v>30</v>
      </c>
      <c r="AR422" s="132"/>
      <c r="AS422" s="3">
        <v>1</v>
      </c>
      <c r="AT422" s="23">
        <v>44031</v>
      </c>
      <c r="AU422" s="140">
        <v>30</v>
      </c>
      <c r="AV422" s="132"/>
      <c r="AW422" s="3">
        <v>1</v>
      </c>
      <c r="AX422" s="23">
        <v>44030</v>
      </c>
      <c r="AY422" s="140">
        <v>30</v>
      </c>
      <c r="AZ422" s="132"/>
      <c r="BA422" s="3">
        <v>1</v>
      </c>
      <c r="BB422" s="23">
        <v>44029</v>
      </c>
      <c r="BC422" s="140">
        <v>30</v>
      </c>
      <c r="BD422" s="132"/>
      <c r="BE422" s="3">
        <v>1</v>
      </c>
      <c r="BF422" s="23">
        <v>44028</v>
      </c>
      <c r="BG422" s="20">
        <v>30</v>
      </c>
      <c r="BH422" s="22"/>
    </row>
    <row r="423" spans="1:60" x14ac:dyDescent="0.25">
      <c r="A423" s="37"/>
      <c r="B423" s="61"/>
      <c r="C423" s="144">
        <f t="shared" si="61"/>
        <v>1</v>
      </c>
      <c r="D423" s="145">
        <f t="shared" si="67"/>
        <v>1</v>
      </c>
      <c r="E423" s="20">
        <f t="shared" si="63"/>
        <v>50</v>
      </c>
      <c r="F423" s="20">
        <v>5</v>
      </c>
      <c r="G423" s="95"/>
      <c r="H423" s="22"/>
      <c r="I423" s="3">
        <v>6</v>
      </c>
      <c r="J423" s="23">
        <v>44040</v>
      </c>
      <c r="K423" s="140">
        <v>5</v>
      </c>
      <c r="L423" s="22"/>
      <c r="M423" s="3">
        <v>8</v>
      </c>
      <c r="N423" s="23">
        <v>44039</v>
      </c>
      <c r="O423" s="140">
        <v>5</v>
      </c>
      <c r="P423" s="22"/>
      <c r="Q423" s="3">
        <v>8</v>
      </c>
      <c r="R423" s="23">
        <v>44038</v>
      </c>
      <c r="S423" s="140">
        <v>5</v>
      </c>
      <c r="T423" s="22"/>
      <c r="U423" s="3">
        <v>8</v>
      </c>
      <c r="V423" s="23">
        <v>44037</v>
      </c>
      <c r="W423" s="140">
        <v>5</v>
      </c>
      <c r="X423" s="22"/>
      <c r="Y423" s="3">
        <v>5</v>
      </c>
      <c r="Z423" s="23">
        <v>44036</v>
      </c>
      <c r="AA423" s="140">
        <v>5</v>
      </c>
      <c r="AB423" s="22"/>
      <c r="AC423" s="131">
        <v>3</v>
      </c>
      <c r="AD423" s="23">
        <v>44035</v>
      </c>
      <c r="AE423" s="140">
        <v>5</v>
      </c>
      <c r="AF423" s="22"/>
      <c r="AG423" s="131">
        <v>1</v>
      </c>
      <c r="AH423" s="23">
        <v>44034</v>
      </c>
      <c r="AI423" s="140">
        <v>5</v>
      </c>
      <c r="AJ423" s="132"/>
      <c r="AK423" s="3">
        <v>1</v>
      </c>
      <c r="AL423" s="23">
        <v>44033</v>
      </c>
      <c r="AM423" s="140">
        <v>5</v>
      </c>
      <c r="AN423" s="132"/>
      <c r="AO423" s="3">
        <v>1</v>
      </c>
      <c r="AP423" s="23">
        <v>44032</v>
      </c>
      <c r="AQ423" s="140">
        <v>5</v>
      </c>
      <c r="AR423" s="132"/>
      <c r="AS423" s="3">
        <v>1</v>
      </c>
      <c r="AT423" s="23">
        <v>44031</v>
      </c>
      <c r="AU423" s="140">
        <v>5</v>
      </c>
      <c r="AV423" s="132"/>
      <c r="AW423" s="3"/>
      <c r="AX423" s="23"/>
      <c r="AY423" s="140"/>
      <c r="AZ423" s="132"/>
      <c r="BA423" s="3"/>
      <c r="BB423" s="23"/>
      <c r="BC423" s="140"/>
      <c r="BD423" s="132"/>
      <c r="BE423" s="3"/>
      <c r="BF423" s="23"/>
      <c r="BG423" s="20"/>
      <c r="BH423" s="22"/>
    </row>
    <row r="424" spans="1:60" x14ac:dyDescent="0.25">
      <c r="A424" s="37"/>
      <c r="B424" s="61"/>
      <c r="C424" s="144">
        <f t="shared" si="61"/>
        <v>1</v>
      </c>
      <c r="D424" s="145">
        <f t="shared" si="67"/>
        <v>1</v>
      </c>
      <c r="E424" s="20">
        <f t="shared" si="63"/>
        <v>25</v>
      </c>
      <c r="F424" s="20">
        <v>5</v>
      </c>
      <c r="G424" s="95"/>
      <c r="H424" s="22"/>
      <c r="I424" s="3">
        <v>6</v>
      </c>
      <c r="J424" s="23">
        <v>44038</v>
      </c>
      <c r="K424" s="140">
        <v>5</v>
      </c>
      <c r="L424" s="22"/>
      <c r="M424" s="3">
        <v>8</v>
      </c>
      <c r="N424" s="23">
        <v>44037</v>
      </c>
      <c r="O424" s="143">
        <v>0</v>
      </c>
      <c r="P424" s="22"/>
      <c r="Q424" s="3">
        <v>8</v>
      </c>
      <c r="R424" s="23">
        <v>44036</v>
      </c>
      <c r="S424" s="143">
        <v>0</v>
      </c>
      <c r="T424" s="22"/>
      <c r="U424" s="3">
        <v>8</v>
      </c>
      <c r="V424" s="23">
        <v>44035</v>
      </c>
      <c r="W424" s="143">
        <v>0</v>
      </c>
      <c r="X424" s="22"/>
      <c r="Y424" s="3">
        <v>8</v>
      </c>
      <c r="Z424" s="23">
        <v>44034</v>
      </c>
      <c r="AA424" s="143">
        <v>0</v>
      </c>
      <c r="AB424" s="22"/>
      <c r="AC424" s="3">
        <v>8</v>
      </c>
      <c r="AD424" s="23">
        <v>44033</v>
      </c>
      <c r="AE424" s="143">
        <v>0</v>
      </c>
      <c r="AF424" s="22"/>
      <c r="AG424" s="131">
        <v>8</v>
      </c>
      <c r="AH424" s="23">
        <v>44032</v>
      </c>
      <c r="AI424" s="143">
        <v>0</v>
      </c>
      <c r="AJ424" s="132"/>
      <c r="AK424" s="3">
        <v>8</v>
      </c>
      <c r="AL424" s="23">
        <v>44031</v>
      </c>
      <c r="AM424" s="140">
        <v>5</v>
      </c>
      <c r="AN424" s="132"/>
      <c r="AO424" s="3">
        <v>8</v>
      </c>
      <c r="AP424" s="23">
        <v>44030</v>
      </c>
      <c r="AQ424" s="140">
        <v>5</v>
      </c>
      <c r="AR424" s="132"/>
      <c r="AS424" s="3">
        <v>8</v>
      </c>
      <c r="AT424" s="23">
        <v>44029</v>
      </c>
      <c r="AU424" s="140">
        <v>5</v>
      </c>
      <c r="AV424" s="132"/>
      <c r="AW424" s="3">
        <v>5</v>
      </c>
      <c r="AX424" s="23">
        <v>44028</v>
      </c>
      <c r="AY424" s="140">
        <v>5</v>
      </c>
      <c r="AZ424" s="132"/>
      <c r="BA424" s="3"/>
      <c r="BB424" s="23"/>
      <c r="BC424" s="140"/>
      <c r="BD424" s="132"/>
      <c r="BE424" s="3"/>
      <c r="BF424" s="23"/>
      <c r="BG424" s="20"/>
      <c r="BH424" s="22"/>
    </row>
    <row r="425" spans="1:60" x14ac:dyDescent="0.25">
      <c r="A425" s="37">
        <v>44041</v>
      </c>
      <c r="B425" s="61">
        <v>0.5</v>
      </c>
      <c r="C425" s="144">
        <f t="shared" si="61"/>
        <v>5</v>
      </c>
      <c r="D425" s="145">
        <f t="shared" si="67"/>
        <v>5</v>
      </c>
      <c r="E425" s="20">
        <f t="shared" si="63"/>
        <v>325</v>
      </c>
      <c r="F425" s="20">
        <v>5</v>
      </c>
      <c r="G425" s="95"/>
      <c r="H425" s="22"/>
      <c r="I425" s="3">
        <v>6</v>
      </c>
      <c r="J425" s="23">
        <v>44040</v>
      </c>
      <c r="K425" s="140">
        <v>25</v>
      </c>
      <c r="L425" s="22"/>
      <c r="M425" s="3">
        <v>8</v>
      </c>
      <c r="N425" s="23">
        <v>44039</v>
      </c>
      <c r="O425" s="140">
        <v>25</v>
      </c>
      <c r="P425" s="22"/>
      <c r="Q425" s="3">
        <v>8</v>
      </c>
      <c r="R425" s="23">
        <v>44038</v>
      </c>
      <c r="S425" s="140">
        <v>25</v>
      </c>
      <c r="T425" s="22"/>
      <c r="U425" s="3">
        <v>8</v>
      </c>
      <c r="V425" s="23">
        <v>44037</v>
      </c>
      <c r="W425" s="140">
        <v>25</v>
      </c>
      <c r="X425" s="22"/>
      <c r="Y425" s="3">
        <v>5</v>
      </c>
      <c r="Z425" s="23">
        <v>44036</v>
      </c>
      <c r="AA425" s="140">
        <v>25</v>
      </c>
      <c r="AB425" s="22"/>
      <c r="AC425" s="131">
        <v>3</v>
      </c>
      <c r="AD425" s="23">
        <v>44035</v>
      </c>
      <c r="AE425" s="140">
        <v>25</v>
      </c>
      <c r="AF425" s="22"/>
      <c r="AG425" s="131">
        <v>1</v>
      </c>
      <c r="AH425" s="23">
        <v>44034</v>
      </c>
      <c r="AI425" s="140">
        <v>25</v>
      </c>
      <c r="AJ425" s="132"/>
      <c r="AK425" s="3">
        <v>1</v>
      </c>
      <c r="AL425" s="23">
        <v>44033</v>
      </c>
      <c r="AM425" s="140">
        <v>25</v>
      </c>
      <c r="AN425" s="132"/>
      <c r="AO425" s="3">
        <v>1</v>
      </c>
      <c r="AP425" s="23">
        <v>44032</v>
      </c>
      <c r="AQ425" s="140">
        <v>25</v>
      </c>
      <c r="AR425" s="132"/>
      <c r="AS425" s="3">
        <v>1</v>
      </c>
      <c r="AT425" s="23">
        <v>44031</v>
      </c>
      <c r="AU425" s="140">
        <v>25</v>
      </c>
      <c r="AV425" s="132"/>
      <c r="AW425" s="3">
        <v>1</v>
      </c>
      <c r="AX425" s="23">
        <v>44030</v>
      </c>
      <c r="AY425" s="140">
        <v>25</v>
      </c>
      <c r="AZ425" s="132"/>
      <c r="BA425" s="3">
        <v>1</v>
      </c>
      <c r="BB425" s="23">
        <v>44029</v>
      </c>
      <c r="BC425" s="140">
        <v>25</v>
      </c>
      <c r="BD425" s="132"/>
      <c r="BE425" s="3">
        <v>1</v>
      </c>
      <c r="BF425" s="23">
        <v>44028</v>
      </c>
      <c r="BG425" s="20">
        <v>25</v>
      </c>
      <c r="BH425" s="22"/>
    </row>
    <row r="426" spans="1:60" x14ac:dyDescent="0.25">
      <c r="A426" s="37"/>
      <c r="B426" s="61"/>
      <c r="C426" s="144">
        <f t="shared" si="61"/>
        <v>1</v>
      </c>
      <c r="D426" s="145">
        <f t="shared" si="67"/>
        <v>1</v>
      </c>
      <c r="E426" s="20">
        <f t="shared" si="63"/>
        <v>60</v>
      </c>
      <c r="F426" s="20">
        <v>5</v>
      </c>
      <c r="G426" s="95"/>
      <c r="H426" s="22"/>
      <c r="I426" s="3">
        <v>6</v>
      </c>
      <c r="J426" s="23">
        <v>44040</v>
      </c>
      <c r="K426" s="140">
        <v>5</v>
      </c>
      <c r="L426" s="22"/>
      <c r="M426" s="3">
        <v>8</v>
      </c>
      <c r="N426" s="23">
        <v>44039</v>
      </c>
      <c r="O426" s="140">
        <v>5</v>
      </c>
      <c r="P426" s="22"/>
      <c r="Q426" s="3">
        <v>8</v>
      </c>
      <c r="R426" s="23">
        <v>44038</v>
      </c>
      <c r="S426" s="140">
        <v>5</v>
      </c>
      <c r="T426" s="22"/>
      <c r="U426" s="3">
        <v>8</v>
      </c>
      <c r="V426" s="23">
        <v>44037</v>
      </c>
      <c r="W426" s="140">
        <v>5</v>
      </c>
      <c r="X426" s="22"/>
      <c r="Y426" s="3">
        <v>5</v>
      </c>
      <c r="Z426" s="23">
        <v>44036</v>
      </c>
      <c r="AA426" s="143">
        <v>0</v>
      </c>
      <c r="AB426" s="22"/>
      <c r="AC426" s="131">
        <v>5</v>
      </c>
      <c r="AD426" s="23">
        <v>44035</v>
      </c>
      <c r="AE426" s="140">
        <v>5</v>
      </c>
      <c r="AF426" s="22"/>
      <c r="AG426" s="131">
        <v>3</v>
      </c>
      <c r="AH426" s="23">
        <v>44034</v>
      </c>
      <c r="AI426" s="140">
        <v>5</v>
      </c>
      <c r="AJ426" s="132"/>
      <c r="AK426" s="3">
        <v>1</v>
      </c>
      <c r="AL426" s="23">
        <v>44033</v>
      </c>
      <c r="AM426" s="140">
        <v>5</v>
      </c>
      <c r="AN426" s="132"/>
      <c r="AO426" s="3">
        <v>1</v>
      </c>
      <c r="AP426" s="23">
        <v>44032</v>
      </c>
      <c r="AQ426" s="140">
        <v>5</v>
      </c>
      <c r="AR426" s="132"/>
      <c r="AS426" s="3">
        <v>1</v>
      </c>
      <c r="AT426" s="23">
        <v>44031</v>
      </c>
      <c r="AU426" s="140">
        <v>5</v>
      </c>
      <c r="AV426" s="132"/>
      <c r="AW426" s="3">
        <v>1</v>
      </c>
      <c r="AX426" s="23">
        <v>44030</v>
      </c>
      <c r="AY426" s="140">
        <v>5</v>
      </c>
      <c r="AZ426" s="132"/>
      <c r="BA426" s="3">
        <v>1</v>
      </c>
      <c r="BB426" s="23">
        <v>44029</v>
      </c>
      <c r="BC426" s="140">
        <v>5</v>
      </c>
      <c r="BD426" s="132"/>
      <c r="BE426" s="3">
        <v>1</v>
      </c>
      <c r="BF426" s="23">
        <v>44028</v>
      </c>
      <c r="BG426" s="20">
        <v>5</v>
      </c>
      <c r="BH426" s="22"/>
    </row>
    <row r="427" spans="1:60" x14ac:dyDescent="0.25">
      <c r="A427" s="37">
        <v>44041</v>
      </c>
      <c r="B427" s="61">
        <v>0.54166666666666663</v>
      </c>
      <c r="C427" s="144">
        <f t="shared" si="61"/>
        <v>5</v>
      </c>
      <c r="D427" s="145">
        <f t="shared" si="67"/>
        <v>5</v>
      </c>
      <c r="E427" s="20">
        <f t="shared" si="63"/>
        <v>325</v>
      </c>
      <c r="F427" s="20">
        <v>5</v>
      </c>
      <c r="G427" s="95"/>
      <c r="H427" s="22"/>
      <c r="I427" s="3">
        <v>6</v>
      </c>
      <c r="J427" s="23">
        <v>44040</v>
      </c>
      <c r="K427" s="140">
        <v>25</v>
      </c>
      <c r="L427" s="22"/>
      <c r="M427" s="3">
        <v>8</v>
      </c>
      <c r="N427" s="23">
        <v>44039</v>
      </c>
      <c r="O427" s="140">
        <v>25</v>
      </c>
      <c r="P427" s="22"/>
      <c r="Q427" s="3">
        <v>8</v>
      </c>
      <c r="R427" s="23">
        <v>44038</v>
      </c>
      <c r="S427" s="140">
        <v>25</v>
      </c>
      <c r="T427" s="22"/>
      <c r="U427" s="3">
        <v>8</v>
      </c>
      <c r="V427" s="23">
        <v>44037</v>
      </c>
      <c r="W427" s="140">
        <v>25</v>
      </c>
      <c r="X427" s="22"/>
      <c r="Y427" s="3">
        <v>5</v>
      </c>
      <c r="Z427" s="23">
        <v>44036</v>
      </c>
      <c r="AA427" s="140">
        <v>25</v>
      </c>
      <c r="AB427" s="22"/>
      <c r="AC427" s="131">
        <v>3</v>
      </c>
      <c r="AD427" s="23">
        <v>44035</v>
      </c>
      <c r="AE427" s="140">
        <v>25</v>
      </c>
      <c r="AF427" s="22"/>
      <c r="AG427" s="131">
        <v>1</v>
      </c>
      <c r="AH427" s="23">
        <v>44034</v>
      </c>
      <c r="AI427" s="140">
        <v>25</v>
      </c>
      <c r="AJ427" s="132"/>
      <c r="AK427" s="3">
        <v>1</v>
      </c>
      <c r="AL427" s="23">
        <v>44033</v>
      </c>
      <c r="AM427" s="140">
        <v>25</v>
      </c>
      <c r="AN427" s="132"/>
      <c r="AO427" s="3">
        <v>1</v>
      </c>
      <c r="AP427" s="23">
        <v>44032</v>
      </c>
      <c r="AQ427" s="140">
        <v>25</v>
      </c>
      <c r="AR427" s="132"/>
      <c r="AS427" s="3">
        <v>1</v>
      </c>
      <c r="AT427" s="23">
        <v>44031</v>
      </c>
      <c r="AU427" s="140">
        <v>25</v>
      </c>
      <c r="AV427" s="132"/>
      <c r="AW427" s="3">
        <v>1</v>
      </c>
      <c r="AX427" s="23">
        <v>44030</v>
      </c>
      <c r="AY427" s="140">
        <v>25</v>
      </c>
      <c r="AZ427" s="132"/>
      <c r="BA427" s="3">
        <v>1</v>
      </c>
      <c r="BB427" s="23">
        <v>44029</v>
      </c>
      <c r="BC427" s="140">
        <v>25</v>
      </c>
      <c r="BD427" s="132"/>
      <c r="BE427" s="3">
        <v>1</v>
      </c>
      <c r="BF427" s="23">
        <v>44028</v>
      </c>
      <c r="BG427" s="20">
        <v>25</v>
      </c>
      <c r="BH427" s="22"/>
    </row>
    <row r="428" spans="1:60" s="46" customFormat="1" ht="13.75" thickBot="1" x14ac:dyDescent="0.3">
      <c r="A428" s="69">
        <v>44041</v>
      </c>
      <c r="B428" s="70">
        <v>0.66666666666666663</v>
      </c>
      <c r="C428" s="167">
        <f>K428/F428</f>
        <v>4</v>
      </c>
      <c r="D428" s="168">
        <f t="shared" si="67"/>
        <v>4</v>
      </c>
      <c r="E428" s="48">
        <f>SUM(K428,O428,S428,W428,AA428,AE428,AI428,AM428,AQ428,AU428,AY428,BC428,BG428)</f>
        <v>260</v>
      </c>
      <c r="F428" s="48">
        <v>5</v>
      </c>
      <c r="G428" s="169"/>
      <c r="H428" s="51"/>
      <c r="I428" s="52">
        <v>6</v>
      </c>
      <c r="J428" s="53">
        <v>44040</v>
      </c>
      <c r="K428" s="170">
        <v>20</v>
      </c>
      <c r="L428" s="51"/>
      <c r="M428" s="52">
        <v>8</v>
      </c>
      <c r="N428" s="53">
        <v>44039</v>
      </c>
      <c r="O428" s="170">
        <v>20</v>
      </c>
      <c r="P428" s="51"/>
      <c r="Q428" s="52">
        <v>8</v>
      </c>
      <c r="R428" s="53">
        <v>44038</v>
      </c>
      <c r="S428" s="170">
        <v>20</v>
      </c>
      <c r="T428" s="51"/>
      <c r="U428" s="52">
        <v>8</v>
      </c>
      <c r="V428" s="53">
        <v>44037</v>
      </c>
      <c r="W428" s="170">
        <v>20</v>
      </c>
      <c r="X428" s="51"/>
      <c r="Y428" s="52">
        <v>5</v>
      </c>
      <c r="Z428" s="53">
        <v>44036</v>
      </c>
      <c r="AA428" s="170">
        <v>20</v>
      </c>
      <c r="AB428" s="51"/>
      <c r="AC428" s="171">
        <v>3</v>
      </c>
      <c r="AD428" s="53">
        <v>44035</v>
      </c>
      <c r="AE428" s="170">
        <v>20</v>
      </c>
      <c r="AF428" s="51"/>
      <c r="AG428" s="171">
        <v>1</v>
      </c>
      <c r="AH428" s="53">
        <v>44034</v>
      </c>
      <c r="AI428" s="170">
        <v>20</v>
      </c>
      <c r="AJ428" s="172"/>
      <c r="AK428" s="52">
        <v>1</v>
      </c>
      <c r="AL428" s="53">
        <v>44033</v>
      </c>
      <c r="AM428" s="170">
        <v>20</v>
      </c>
      <c r="AN428" s="172"/>
      <c r="AO428" s="52">
        <v>1</v>
      </c>
      <c r="AP428" s="53">
        <v>44032</v>
      </c>
      <c r="AQ428" s="170">
        <v>20</v>
      </c>
      <c r="AR428" s="172"/>
      <c r="AS428" s="52">
        <v>1</v>
      </c>
      <c r="AT428" s="53">
        <v>44031</v>
      </c>
      <c r="AU428" s="170">
        <v>20</v>
      </c>
      <c r="AV428" s="172"/>
      <c r="AW428" s="52">
        <v>1</v>
      </c>
      <c r="AX428" s="53">
        <v>44030</v>
      </c>
      <c r="AY428" s="170">
        <v>20</v>
      </c>
      <c r="AZ428" s="172"/>
      <c r="BA428" s="52">
        <v>1</v>
      </c>
      <c r="BB428" s="53">
        <v>44029</v>
      </c>
      <c r="BC428" s="170">
        <v>20</v>
      </c>
      <c r="BD428" s="172"/>
      <c r="BE428" s="52">
        <v>1</v>
      </c>
      <c r="BF428" s="53">
        <v>44028</v>
      </c>
      <c r="BG428" s="48">
        <v>20</v>
      </c>
      <c r="BH428" s="51"/>
    </row>
    <row r="429" spans="1:60" s="8" customFormat="1" x14ac:dyDescent="0.25">
      <c r="A429" s="5">
        <v>44042</v>
      </c>
      <c r="B429" s="63">
        <v>0.25</v>
      </c>
      <c r="C429" s="135">
        <f t="shared" ref="C429:C445" si="68">K429/F429</f>
        <v>1</v>
      </c>
      <c r="D429" s="136">
        <f t="shared" ref="D429:D445" si="69">C429</f>
        <v>1</v>
      </c>
      <c r="E429" s="7">
        <f t="shared" ref="E429:E445" si="70">SUM(K429,O429,S429,W429,AA429,AE429,AI429,AM429,AQ429,AU429,AY429,BC429,BG429)</f>
        <v>65</v>
      </c>
      <c r="F429" s="7">
        <v>5</v>
      </c>
      <c r="G429" s="141"/>
      <c r="H429" s="12"/>
      <c r="I429" s="9">
        <v>6</v>
      </c>
      <c r="J429" s="10">
        <v>44040</v>
      </c>
      <c r="K429" s="137">
        <v>5</v>
      </c>
      <c r="L429" s="12"/>
      <c r="M429" s="9">
        <v>8</v>
      </c>
      <c r="N429" s="10">
        <v>44039</v>
      </c>
      <c r="O429" s="137">
        <v>5</v>
      </c>
      <c r="P429" s="12"/>
      <c r="Q429" s="9">
        <v>8</v>
      </c>
      <c r="R429" s="10">
        <v>44038</v>
      </c>
      <c r="S429" s="137">
        <v>5</v>
      </c>
      <c r="T429" s="12"/>
      <c r="U429" s="9">
        <v>8</v>
      </c>
      <c r="V429" s="10">
        <v>44037</v>
      </c>
      <c r="W429" s="137">
        <v>5</v>
      </c>
      <c r="X429" s="12"/>
      <c r="Y429" s="9">
        <v>5</v>
      </c>
      <c r="Z429" s="10">
        <v>44036</v>
      </c>
      <c r="AA429" s="137">
        <v>5</v>
      </c>
      <c r="AB429" s="12"/>
      <c r="AC429" s="138">
        <v>3</v>
      </c>
      <c r="AD429" s="10">
        <v>44035</v>
      </c>
      <c r="AE429" s="137">
        <v>5</v>
      </c>
      <c r="AF429" s="12"/>
      <c r="AG429" s="138">
        <v>1</v>
      </c>
      <c r="AH429" s="10">
        <v>44034</v>
      </c>
      <c r="AI429" s="137">
        <v>5</v>
      </c>
      <c r="AJ429" s="139"/>
      <c r="AK429" s="9">
        <v>1</v>
      </c>
      <c r="AL429" s="10">
        <v>44033</v>
      </c>
      <c r="AM429" s="137">
        <v>5</v>
      </c>
      <c r="AN429" s="139"/>
      <c r="AO429" s="9">
        <v>1</v>
      </c>
      <c r="AP429" s="10">
        <v>44032</v>
      </c>
      <c r="AQ429" s="137">
        <v>5</v>
      </c>
      <c r="AR429" s="139"/>
      <c r="AS429" s="9">
        <v>1</v>
      </c>
      <c r="AT429" s="10">
        <v>44031</v>
      </c>
      <c r="AU429" s="137">
        <v>5</v>
      </c>
      <c r="AV429" s="139"/>
      <c r="AW429" s="9">
        <v>1</v>
      </c>
      <c r="AX429" s="10">
        <v>44030</v>
      </c>
      <c r="AY429" s="137">
        <v>5</v>
      </c>
      <c r="AZ429" s="139"/>
      <c r="BA429" s="9">
        <v>1</v>
      </c>
      <c r="BB429" s="10">
        <v>44029</v>
      </c>
      <c r="BC429" s="137">
        <v>5</v>
      </c>
      <c r="BD429" s="139"/>
      <c r="BE429" s="9">
        <v>1</v>
      </c>
      <c r="BF429" s="10">
        <v>44028</v>
      </c>
      <c r="BG429" s="7">
        <v>5</v>
      </c>
      <c r="BH429" s="12"/>
    </row>
    <row r="430" spans="1:60" x14ac:dyDescent="0.25">
      <c r="A430" s="37"/>
      <c r="B430" s="61"/>
      <c r="C430" s="144">
        <f t="shared" si="68"/>
        <v>3</v>
      </c>
      <c r="D430" s="145">
        <f t="shared" si="69"/>
        <v>3</v>
      </c>
      <c r="E430" s="20">
        <f t="shared" si="70"/>
        <v>195</v>
      </c>
      <c r="F430" s="20">
        <v>5</v>
      </c>
      <c r="G430" s="95"/>
      <c r="H430" s="22"/>
      <c r="I430" s="3">
        <v>6</v>
      </c>
      <c r="J430" s="23">
        <v>44041</v>
      </c>
      <c r="K430" s="140">
        <v>15</v>
      </c>
      <c r="L430" s="22"/>
      <c r="M430" s="3">
        <v>8</v>
      </c>
      <c r="N430" s="23">
        <v>44040</v>
      </c>
      <c r="O430" s="140">
        <v>15</v>
      </c>
      <c r="P430" s="22"/>
      <c r="Q430" s="3">
        <v>8</v>
      </c>
      <c r="R430" s="23">
        <v>44039</v>
      </c>
      <c r="S430" s="140">
        <v>15</v>
      </c>
      <c r="T430" s="22"/>
      <c r="U430" s="3">
        <v>8</v>
      </c>
      <c r="V430" s="23">
        <v>44038</v>
      </c>
      <c r="W430" s="140">
        <v>15</v>
      </c>
      <c r="X430" s="22"/>
      <c r="Y430" s="3">
        <v>5</v>
      </c>
      <c r="Z430" s="23">
        <v>44037</v>
      </c>
      <c r="AA430" s="140">
        <v>15</v>
      </c>
      <c r="AB430" s="22"/>
      <c r="AC430" s="131">
        <v>3</v>
      </c>
      <c r="AD430" s="23">
        <v>44036</v>
      </c>
      <c r="AE430" s="140">
        <v>15</v>
      </c>
      <c r="AF430" s="22"/>
      <c r="AG430" s="131">
        <v>1</v>
      </c>
      <c r="AH430" s="23">
        <v>44035</v>
      </c>
      <c r="AI430" s="140">
        <v>15</v>
      </c>
      <c r="AJ430" s="132"/>
      <c r="AK430" s="3">
        <v>1</v>
      </c>
      <c r="AL430" s="23">
        <v>44034</v>
      </c>
      <c r="AM430" s="140">
        <v>15</v>
      </c>
      <c r="AN430" s="132"/>
      <c r="AO430" s="3">
        <v>1</v>
      </c>
      <c r="AP430" s="23">
        <v>44033</v>
      </c>
      <c r="AQ430" s="140">
        <v>15</v>
      </c>
      <c r="AR430" s="132"/>
      <c r="AS430" s="3">
        <v>1</v>
      </c>
      <c r="AT430" s="23">
        <v>44032</v>
      </c>
      <c r="AU430" s="140">
        <v>15</v>
      </c>
      <c r="AV430" s="132"/>
      <c r="AW430" s="3">
        <v>1</v>
      </c>
      <c r="AX430" s="23">
        <v>44031</v>
      </c>
      <c r="AY430" s="140">
        <v>15</v>
      </c>
      <c r="AZ430" s="132"/>
      <c r="BA430" s="3">
        <v>1</v>
      </c>
      <c r="BB430" s="23">
        <v>44030</v>
      </c>
      <c r="BC430" s="140">
        <v>15</v>
      </c>
      <c r="BD430" s="132"/>
      <c r="BE430" s="3">
        <v>1</v>
      </c>
      <c r="BF430" s="23">
        <v>44029</v>
      </c>
      <c r="BG430" s="20">
        <v>15</v>
      </c>
      <c r="BH430" s="22"/>
    </row>
    <row r="431" spans="1:60" x14ac:dyDescent="0.25">
      <c r="A431" s="37">
        <v>44042</v>
      </c>
      <c r="B431" s="61">
        <v>0.33333333333333331</v>
      </c>
      <c r="C431" s="144">
        <f t="shared" si="68"/>
        <v>5</v>
      </c>
      <c r="D431" s="145">
        <f t="shared" si="69"/>
        <v>5</v>
      </c>
      <c r="E431" s="20">
        <f t="shared" si="70"/>
        <v>325</v>
      </c>
      <c r="F431" s="20">
        <v>5</v>
      </c>
      <c r="G431" s="95"/>
      <c r="H431" s="22"/>
      <c r="I431" s="3">
        <v>6</v>
      </c>
      <c r="J431" s="23">
        <v>44041</v>
      </c>
      <c r="K431" s="140">
        <v>25</v>
      </c>
      <c r="L431" s="22"/>
      <c r="M431" s="3">
        <v>8</v>
      </c>
      <c r="N431" s="23">
        <v>44040</v>
      </c>
      <c r="O431" s="140">
        <v>25</v>
      </c>
      <c r="P431" s="22"/>
      <c r="Q431" s="3">
        <v>8</v>
      </c>
      <c r="R431" s="23">
        <v>44039</v>
      </c>
      <c r="S431" s="140">
        <v>25</v>
      </c>
      <c r="T431" s="22"/>
      <c r="U431" s="3">
        <v>8</v>
      </c>
      <c r="V431" s="23">
        <v>44038</v>
      </c>
      <c r="W431" s="140">
        <v>25</v>
      </c>
      <c r="X431" s="22"/>
      <c r="Y431" s="3">
        <v>5</v>
      </c>
      <c r="Z431" s="23">
        <v>44037</v>
      </c>
      <c r="AA431" s="140">
        <v>25</v>
      </c>
      <c r="AB431" s="22"/>
      <c r="AC431" s="131">
        <v>3</v>
      </c>
      <c r="AD431" s="23">
        <v>44036</v>
      </c>
      <c r="AE431" s="140">
        <v>25</v>
      </c>
      <c r="AF431" s="22"/>
      <c r="AG431" s="131">
        <v>1</v>
      </c>
      <c r="AH431" s="23">
        <v>44035</v>
      </c>
      <c r="AI431" s="140">
        <v>25</v>
      </c>
      <c r="AJ431" s="132"/>
      <c r="AK431" s="3">
        <v>1</v>
      </c>
      <c r="AL431" s="23">
        <v>44034</v>
      </c>
      <c r="AM431" s="140">
        <v>25</v>
      </c>
      <c r="AN431" s="132"/>
      <c r="AO431" s="3">
        <v>1</v>
      </c>
      <c r="AP431" s="23">
        <v>44033</v>
      </c>
      <c r="AQ431" s="140">
        <v>25</v>
      </c>
      <c r="AR431" s="132"/>
      <c r="AS431" s="3">
        <v>1</v>
      </c>
      <c r="AT431" s="23">
        <v>44032</v>
      </c>
      <c r="AU431" s="140">
        <v>25</v>
      </c>
      <c r="AV431" s="132"/>
      <c r="AW431" s="3">
        <v>1</v>
      </c>
      <c r="AX431" s="23">
        <v>44031</v>
      </c>
      <c r="AY431" s="140">
        <v>25</v>
      </c>
      <c r="AZ431" s="132"/>
      <c r="BA431" s="3">
        <v>1</v>
      </c>
      <c r="BB431" s="23">
        <v>44030</v>
      </c>
      <c r="BC431" s="140">
        <v>25</v>
      </c>
      <c r="BD431" s="132"/>
      <c r="BE431" s="3">
        <v>1</v>
      </c>
      <c r="BF431" s="23">
        <v>44029</v>
      </c>
      <c r="BG431" s="20">
        <v>25</v>
      </c>
      <c r="BH431" s="22"/>
    </row>
    <row r="432" spans="1:60" x14ac:dyDescent="0.25">
      <c r="A432" s="37"/>
      <c r="B432" s="61"/>
      <c r="C432" s="144">
        <f t="shared" si="68"/>
        <v>1</v>
      </c>
      <c r="D432" s="145">
        <f t="shared" si="69"/>
        <v>1</v>
      </c>
      <c r="E432" s="20">
        <f t="shared" si="70"/>
        <v>35</v>
      </c>
      <c r="F432" s="20">
        <v>5</v>
      </c>
      <c r="G432" s="95"/>
      <c r="H432" s="22"/>
      <c r="I432" s="3">
        <v>6</v>
      </c>
      <c r="J432" s="23">
        <v>44041</v>
      </c>
      <c r="K432" s="140">
        <v>5</v>
      </c>
      <c r="L432" s="22"/>
      <c r="M432" s="3">
        <v>8</v>
      </c>
      <c r="N432" s="23">
        <v>44040</v>
      </c>
      <c r="O432" s="140">
        <v>5</v>
      </c>
      <c r="P432" s="22"/>
      <c r="Q432" s="3">
        <v>8</v>
      </c>
      <c r="R432" s="23">
        <v>44039</v>
      </c>
      <c r="S432" s="140">
        <v>5</v>
      </c>
      <c r="T432" s="22"/>
      <c r="U432" s="3">
        <v>8</v>
      </c>
      <c r="V432" s="23">
        <v>44038</v>
      </c>
      <c r="W432" s="140">
        <v>5</v>
      </c>
      <c r="X432" s="22"/>
      <c r="Y432" s="3">
        <v>5</v>
      </c>
      <c r="Z432" s="23">
        <v>44037</v>
      </c>
      <c r="AA432" s="140">
        <v>5</v>
      </c>
      <c r="AB432" s="22"/>
      <c r="AC432" s="131">
        <v>3</v>
      </c>
      <c r="AD432" s="23">
        <v>44036</v>
      </c>
      <c r="AE432" s="140">
        <v>5</v>
      </c>
      <c r="AF432" s="22"/>
      <c r="AG432" s="131">
        <v>1</v>
      </c>
      <c r="AH432" s="23">
        <v>44035</v>
      </c>
      <c r="AI432" s="143">
        <v>0</v>
      </c>
      <c r="AJ432" s="132"/>
      <c r="AK432" s="3">
        <v>1</v>
      </c>
      <c r="AL432" s="23">
        <v>44034</v>
      </c>
      <c r="AM432" s="143">
        <v>0</v>
      </c>
      <c r="AN432" s="132"/>
      <c r="AO432" s="3">
        <v>1</v>
      </c>
      <c r="AP432" s="23">
        <v>44033</v>
      </c>
      <c r="AQ432" s="143">
        <v>0</v>
      </c>
      <c r="AR432" s="132"/>
      <c r="AS432" s="3">
        <v>1</v>
      </c>
      <c r="AT432" s="23">
        <v>44032</v>
      </c>
      <c r="AU432" s="143">
        <v>0</v>
      </c>
      <c r="AV432" s="132"/>
      <c r="AW432" s="3">
        <v>1</v>
      </c>
      <c r="AX432" s="23">
        <v>44031</v>
      </c>
      <c r="AY432" s="143">
        <v>0</v>
      </c>
      <c r="AZ432" s="132"/>
      <c r="BA432" s="3">
        <v>1</v>
      </c>
      <c r="BB432" s="23">
        <v>44030</v>
      </c>
      <c r="BC432" s="140">
        <v>5</v>
      </c>
      <c r="BD432" s="132"/>
      <c r="BE432" s="3"/>
      <c r="BF432" s="23"/>
      <c r="BG432" s="20"/>
      <c r="BH432" s="22"/>
    </row>
    <row r="433" spans="1:60" x14ac:dyDescent="0.25">
      <c r="A433" s="37"/>
      <c r="B433" s="61"/>
      <c r="C433" s="144">
        <f t="shared" si="68"/>
        <v>1</v>
      </c>
      <c r="D433" s="145">
        <f t="shared" si="69"/>
        <v>1</v>
      </c>
      <c r="E433" s="20">
        <f t="shared" si="70"/>
        <v>30</v>
      </c>
      <c r="F433" s="20">
        <v>5</v>
      </c>
      <c r="G433" s="95"/>
      <c r="H433" s="22"/>
      <c r="I433" s="3">
        <v>6</v>
      </c>
      <c r="J433" s="23">
        <v>44041</v>
      </c>
      <c r="K433" s="140">
        <v>5</v>
      </c>
      <c r="L433" s="22"/>
      <c r="M433" s="3">
        <v>8</v>
      </c>
      <c r="N433" s="23">
        <v>44040</v>
      </c>
      <c r="O433" s="140">
        <v>5</v>
      </c>
      <c r="P433" s="22"/>
      <c r="Q433" s="3">
        <v>8</v>
      </c>
      <c r="R433" s="23">
        <v>44039</v>
      </c>
      <c r="S433" s="140">
        <v>5</v>
      </c>
      <c r="T433" s="22"/>
      <c r="U433" s="3">
        <v>8</v>
      </c>
      <c r="V433" s="23">
        <v>44038</v>
      </c>
      <c r="W433" s="140">
        <v>5</v>
      </c>
      <c r="X433" s="22"/>
      <c r="Y433" s="3">
        <v>5</v>
      </c>
      <c r="Z433" s="23">
        <v>44037</v>
      </c>
      <c r="AA433" s="140">
        <v>5</v>
      </c>
      <c r="AB433" s="22"/>
      <c r="AC433" s="3">
        <v>3</v>
      </c>
      <c r="AD433" s="23">
        <v>44036</v>
      </c>
      <c r="AE433" s="143">
        <v>0</v>
      </c>
      <c r="AF433" s="22"/>
      <c r="AG433" s="131">
        <v>1</v>
      </c>
      <c r="AH433" s="23">
        <v>44035</v>
      </c>
      <c r="AI433" s="143">
        <v>0</v>
      </c>
      <c r="AJ433" s="132"/>
      <c r="AK433" s="3">
        <v>1</v>
      </c>
      <c r="AL433" s="23">
        <v>44034</v>
      </c>
      <c r="AM433" s="143">
        <v>0</v>
      </c>
      <c r="AN433" s="132"/>
      <c r="AO433" s="3">
        <v>1</v>
      </c>
      <c r="AP433" s="23">
        <v>44033</v>
      </c>
      <c r="AQ433" s="143">
        <v>0</v>
      </c>
      <c r="AR433" s="132"/>
      <c r="AS433" s="3">
        <v>1</v>
      </c>
      <c r="AT433" s="23">
        <v>44032</v>
      </c>
      <c r="AU433" s="143">
        <v>0</v>
      </c>
      <c r="AV433" s="132"/>
      <c r="AW433" s="3">
        <v>3</v>
      </c>
      <c r="AX433" s="23">
        <v>44031</v>
      </c>
      <c r="AY433" s="140">
        <v>5</v>
      </c>
      <c r="AZ433" s="132"/>
      <c r="BA433" s="3"/>
      <c r="BB433" s="23"/>
      <c r="BC433" s="140"/>
      <c r="BD433" s="132"/>
      <c r="BE433" s="3"/>
      <c r="BF433" s="23"/>
      <c r="BG433" s="20"/>
      <c r="BH433" s="22"/>
    </row>
    <row r="434" spans="1:60" x14ac:dyDescent="0.25">
      <c r="A434" s="37">
        <v>44042</v>
      </c>
      <c r="B434" s="61">
        <v>0.375</v>
      </c>
      <c r="C434" s="144">
        <f t="shared" si="68"/>
        <v>3</v>
      </c>
      <c r="D434" s="145">
        <f t="shared" si="69"/>
        <v>3</v>
      </c>
      <c r="E434" s="20">
        <f t="shared" si="70"/>
        <v>195</v>
      </c>
      <c r="F434" s="20">
        <v>5</v>
      </c>
      <c r="G434" s="95"/>
      <c r="H434" s="22"/>
      <c r="I434" s="3">
        <v>6</v>
      </c>
      <c r="J434" s="23">
        <v>44041</v>
      </c>
      <c r="K434" s="140">
        <v>15</v>
      </c>
      <c r="L434" s="22"/>
      <c r="M434" s="3">
        <v>8</v>
      </c>
      <c r="N434" s="23">
        <v>44040</v>
      </c>
      <c r="O434" s="140">
        <v>15</v>
      </c>
      <c r="P434" s="22"/>
      <c r="Q434" s="3">
        <v>8</v>
      </c>
      <c r="R434" s="23">
        <v>44039</v>
      </c>
      <c r="S434" s="140">
        <v>15</v>
      </c>
      <c r="T434" s="22"/>
      <c r="U434" s="3">
        <v>8</v>
      </c>
      <c r="V434" s="23">
        <v>44038</v>
      </c>
      <c r="W434" s="140">
        <v>15</v>
      </c>
      <c r="X434" s="22"/>
      <c r="Y434" s="3">
        <v>5</v>
      </c>
      <c r="Z434" s="23">
        <v>44037</v>
      </c>
      <c r="AA434" s="140">
        <v>15</v>
      </c>
      <c r="AB434" s="22"/>
      <c r="AC434" s="131">
        <v>3</v>
      </c>
      <c r="AD434" s="23">
        <v>44036</v>
      </c>
      <c r="AE434" s="140">
        <v>15</v>
      </c>
      <c r="AF434" s="22"/>
      <c r="AG434" s="131">
        <v>1</v>
      </c>
      <c r="AH434" s="23">
        <v>44035</v>
      </c>
      <c r="AI434" s="140">
        <v>15</v>
      </c>
      <c r="AJ434" s="132"/>
      <c r="AK434" s="3">
        <v>1</v>
      </c>
      <c r="AL434" s="23">
        <v>44034</v>
      </c>
      <c r="AM434" s="140">
        <v>15</v>
      </c>
      <c r="AN434" s="132"/>
      <c r="AO434" s="3">
        <v>1</v>
      </c>
      <c r="AP434" s="23">
        <v>44033</v>
      </c>
      <c r="AQ434" s="140">
        <v>15</v>
      </c>
      <c r="AR434" s="132"/>
      <c r="AS434" s="3">
        <v>1</v>
      </c>
      <c r="AT434" s="23">
        <v>44032</v>
      </c>
      <c r="AU434" s="140">
        <v>15</v>
      </c>
      <c r="AV434" s="132"/>
      <c r="AW434" s="3">
        <v>1</v>
      </c>
      <c r="AX434" s="23">
        <v>44031</v>
      </c>
      <c r="AY434" s="140">
        <v>15</v>
      </c>
      <c r="AZ434" s="132"/>
      <c r="BA434" s="3">
        <v>1</v>
      </c>
      <c r="BB434" s="23">
        <v>44030</v>
      </c>
      <c r="BC434" s="140">
        <v>15</v>
      </c>
      <c r="BD434" s="132"/>
      <c r="BE434" s="3">
        <v>1</v>
      </c>
      <c r="BF434" s="23">
        <v>44029</v>
      </c>
      <c r="BG434" s="20">
        <v>15</v>
      </c>
      <c r="BH434" s="22"/>
    </row>
    <row r="435" spans="1:60" x14ac:dyDescent="0.25">
      <c r="A435" s="37">
        <v>44042</v>
      </c>
      <c r="B435" s="61">
        <v>0.41666666666666669</v>
      </c>
      <c r="C435" s="144">
        <f t="shared" si="68"/>
        <v>4</v>
      </c>
      <c r="D435" s="145">
        <f t="shared" si="69"/>
        <v>4</v>
      </c>
      <c r="E435" s="20">
        <f t="shared" si="70"/>
        <v>260</v>
      </c>
      <c r="F435" s="20">
        <v>5</v>
      </c>
      <c r="G435" s="95"/>
      <c r="H435" s="22"/>
      <c r="I435" s="3">
        <v>6</v>
      </c>
      <c r="J435" s="23">
        <v>44041</v>
      </c>
      <c r="K435" s="140">
        <v>20</v>
      </c>
      <c r="L435" s="22"/>
      <c r="M435" s="3">
        <v>8</v>
      </c>
      <c r="N435" s="23">
        <v>44040</v>
      </c>
      <c r="O435" s="140">
        <v>20</v>
      </c>
      <c r="P435" s="22"/>
      <c r="Q435" s="3">
        <v>8</v>
      </c>
      <c r="R435" s="23">
        <v>44039</v>
      </c>
      <c r="S435" s="140">
        <v>20</v>
      </c>
      <c r="T435" s="22"/>
      <c r="U435" s="3">
        <v>8</v>
      </c>
      <c r="V435" s="23">
        <v>44038</v>
      </c>
      <c r="W435" s="140">
        <v>20</v>
      </c>
      <c r="X435" s="22"/>
      <c r="Y435" s="3">
        <v>5</v>
      </c>
      <c r="Z435" s="23">
        <v>44037</v>
      </c>
      <c r="AA435" s="140">
        <v>20</v>
      </c>
      <c r="AB435" s="22"/>
      <c r="AC435" s="131">
        <v>3</v>
      </c>
      <c r="AD435" s="23">
        <v>44036</v>
      </c>
      <c r="AE435" s="140">
        <v>20</v>
      </c>
      <c r="AF435" s="22"/>
      <c r="AG435" s="131">
        <v>1</v>
      </c>
      <c r="AH435" s="23">
        <v>44035</v>
      </c>
      <c r="AI435" s="140">
        <v>20</v>
      </c>
      <c r="AJ435" s="132"/>
      <c r="AK435" s="3">
        <v>1</v>
      </c>
      <c r="AL435" s="23">
        <v>44034</v>
      </c>
      <c r="AM435" s="140">
        <v>20</v>
      </c>
      <c r="AN435" s="132"/>
      <c r="AO435" s="3">
        <v>1</v>
      </c>
      <c r="AP435" s="23">
        <v>44033</v>
      </c>
      <c r="AQ435" s="140">
        <v>20</v>
      </c>
      <c r="AR435" s="132"/>
      <c r="AS435" s="3">
        <v>1</v>
      </c>
      <c r="AT435" s="23">
        <v>44032</v>
      </c>
      <c r="AU435" s="140">
        <v>20</v>
      </c>
      <c r="AV435" s="132"/>
      <c r="AW435" s="3">
        <v>1</v>
      </c>
      <c r="AX435" s="23">
        <v>44031</v>
      </c>
      <c r="AY435" s="140">
        <v>20</v>
      </c>
      <c r="AZ435" s="132"/>
      <c r="BA435" s="3">
        <v>1</v>
      </c>
      <c r="BB435" s="23">
        <v>44030</v>
      </c>
      <c r="BC435" s="140">
        <v>20</v>
      </c>
      <c r="BD435" s="132"/>
      <c r="BE435" s="3">
        <v>1</v>
      </c>
      <c r="BF435" s="23">
        <v>44029</v>
      </c>
      <c r="BG435" s="20">
        <v>20</v>
      </c>
      <c r="BH435" s="22"/>
    </row>
    <row r="436" spans="1:60" x14ac:dyDescent="0.25">
      <c r="A436" s="37"/>
      <c r="B436" s="61"/>
      <c r="C436" s="144">
        <f t="shared" si="68"/>
        <v>1</v>
      </c>
      <c r="D436" s="145">
        <f t="shared" si="69"/>
        <v>1</v>
      </c>
      <c r="E436" s="20">
        <f t="shared" si="70"/>
        <v>35</v>
      </c>
      <c r="F436" s="20">
        <v>5</v>
      </c>
      <c r="G436" s="95"/>
      <c r="H436" s="22"/>
      <c r="I436" s="3">
        <v>6</v>
      </c>
      <c r="J436" s="23">
        <v>44041</v>
      </c>
      <c r="K436" s="140">
        <v>5</v>
      </c>
      <c r="L436" s="22"/>
      <c r="M436" s="3">
        <v>8</v>
      </c>
      <c r="N436" s="23">
        <v>44040</v>
      </c>
      <c r="O436" s="140">
        <v>5</v>
      </c>
      <c r="P436" s="22"/>
      <c r="Q436" s="3">
        <v>8</v>
      </c>
      <c r="R436" s="23">
        <v>44039</v>
      </c>
      <c r="S436" s="140">
        <v>5</v>
      </c>
      <c r="T436" s="22"/>
      <c r="U436" s="3">
        <v>8</v>
      </c>
      <c r="V436" s="23">
        <v>44038</v>
      </c>
      <c r="W436" s="140">
        <v>5</v>
      </c>
      <c r="X436" s="22"/>
      <c r="Y436" s="3">
        <v>5</v>
      </c>
      <c r="Z436" s="23">
        <v>44037</v>
      </c>
      <c r="AA436" s="140">
        <v>5</v>
      </c>
      <c r="AB436" s="22"/>
      <c r="AC436" s="131">
        <v>3</v>
      </c>
      <c r="AD436" s="23">
        <v>44036</v>
      </c>
      <c r="AE436" s="140">
        <v>5</v>
      </c>
      <c r="AF436" s="22"/>
      <c r="AG436" s="131">
        <v>1</v>
      </c>
      <c r="AH436" s="23">
        <v>44035</v>
      </c>
      <c r="AI436" s="143">
        <v>0</v>
      </c>
      <c r="AJ436" s="132"/>
      <c r="AK436" s="3">
        <v>1</v>
      </c>
      <c r="AL436" s="23">
        <v>44034</v>
      </c>
      <c r="AM436" s="140">
        <v>5</v>
      </c>
      <c r="AN436" s="132"/>
      <c r="AO436" s="3"/>
      <c r="AP436" s="23"/>
      <c r="AQ436" s="140"/>
      <c r="AR436" s="132"/>
      <c r="AS436" s="3"/>
      <c r="AT436" s="23"/>
      <c r="AU436" s="140"/>
      <c r="AV436" s="132"/>
      <c r="AW436" s="3"/>
      <c r="AX436" s="23"/>
      <c r="AY436" s="140"/>
      <c r="AZ436" s="132"/>
      <c r="BA436" s="3"/>
      <c r="BB436" s="23"/>
      <c r="BC436" s="140"/>
      <c r="BD436" s="132"/>
      <c r="BE436" s="3"/>
      <c r="BF436" s="23"/>
      <c r="BG436" s="20"/>
      <c r="BH436" s="22"/>
    </row>
    <row r="437" spans="1:60" x14ac:dyDescent="0.25">
      <c r="A437" s="37">
        <v>44042</v>
      </c>
      <c r="B437" s="61">
        <v>0.45833333333333331</v>
      </c>
      <c r="C437" s="144">
        <f t="shared" si="68"/>
        <v>4</v>
      </c>
      <c r="D437" s="145">
        <f t="shared" si="69"/>
        <v>4</v>
      </c>
      <c r="E437" s="20">
        <f t="shared" si="70"/>
        <v>260</v>
      </c>
      <c r="F437" s="20">
        <v>5</v>
      </c>
      <c r="G437" s="95"/>
      <c r="H437" s="22"/>
      <c r="I437" s="3">
        <v>6</v>
      </c>
      <c r="J437" s="23">
        <v>44041</v>
      </c>
      <c r="K437" s="140">
        <v>20</v>
      </c>
      <c r="L437" s="22"/>
      <c r="M437" s="3">
        <v>8</v>
      </c>
      <c r="N437" s="23">
        <v>44040</v>
      </c>
      <c r="O437" s="140">
        <v>20</v>
      </c>
      <c r="P437" s="22"/>
      <c r="Q437" s="3">
        <v>8</v>
      </c>
      <c r="R437" s="23">
        <v>44039</v>
      </c>
      <c r="S437" s="140">
        <v>20</v>
      </c>
      <c r="T437" s="22"/>
      <c r="U437" s="3">
        <v>8</v>
      </c>
      <c r="V437" s="23">
        <v>44038</v>
      </c>
      <c r="W437" s="140">
        <v>20</v>
      </c>
      <c r="X437" s="22"/>
      <c r="Y437" s="3">
        <v>5</v>
      </c>
      <c r="Z437" s="23">
        <v>44037</v>
      </c>
      <c r="AA437" s="140">
        <v>20</v>
      </c>
      <c r="AB437" s="22"/>
      <c r="AC437" s="131">
        <v>3</v>
      </c>
      <c r="AD437" s="23">
        <v>44036</v>
      </c>
      <c r="AE437" s="140">
        <v>20</v>
      </c>
      <c r="AF437" s="22"/>
      <c r="AG437" s="131">
        <v>1</v>
      </c>
      <c r="AH437" s="23">
        <v>44035</v>
      </c>
      <c r="AI437" s="140">
        <v>20</v>
      </c>
      <c r="AJ437" s="132"/>
      <c r="AK437" s="3">
        <v>1</v>
      </c>
      <c r="AL437" s="23">
        <v>44034</v>
      </c>
      <c r="AM437" s="140">
        <v>20</v>
      </c>
      <c r="AN437" s="132"/>
      <c r="AO437" s="3">
        <v>1</v>
      </c>
      <c r="AP437" s="23">
        <v>44033</v>
      </c>
      <c r="AQ437" s="140">
        <v>20</v>
      </c>
      <c r="AR437" s="132"/>
      <c r="AS437" s="3">
        <v>1</v>
      </c>
      <c r="AT437" s="23">
        <v>44032</v>
      </c>
      <c r="AU437" s="140">
        <v>20</v>
      </c>
      <c r="AV437" s="132"/>
      <c r="AW437" s="3">
        <v>1</v>
      </c>
      <c r="AX437" s="23">
        <v>44031</v>
      </c>
      <c r="AY437" s="140">
        <v>20</v>
      </c>
      <c r="AZ437" s="132"/>
      <c r="BA437" s="3">
        <v>1</v>
      </c>
      <c r="BB437" s="23">
        <v>44030</v>
      </c>
      <c r="BC437" s="140">
        <v>20</v>
      </c>
      <c r="BD437" s="132"/>
      <c r="BE437" s="3">
        <v>1</v>
      </c>
      <c r="BF437" s="23">
        <v>44029</v>
      </c>
      <c r="BG437" s="20">
        <v>20</v>
      </c>
      <c r="BH437" s="22"/>
    </row>
    <row r="438" spans="1:60" x14ac:dyDescent="0.25">
      <c r="A438" s="37"/>
      <c r="B438" s="61"/>
      <c r="C438" s="144">
        <f t="shared" si="68"/>
        <v>1</v>
      </c>
      <c r="D438" s="145">
        <f t="shared" si="69"/>
        <v>1</v>
      </c>
      <c r="E438" s="20">
        <f t="shared" si="70"/>
        <v>30</v>
      </c>
      <c r="F438" s="20">
        <v>5</v>
      </c>
      <c r="G438" s="95"/>
      <c r="H438" s="22"/>
      <c r="I438" s="3">
        <v>6</v>
      </c>
      <c r="J438" s="23">
        <v>44041</v>
      </c>
      <c r="K438" s="140">
        <v>5</v>
      </c>
      <c r="L438" s="22"/>
      <c r="M438" s="3">
        <v>8</v>
      </c>
      <c r="N438" s="23">
        <v>44040</v>
      </c>
      <c r="O438" s="140">
        <v>5</v>
      </c>
      <c r="P438" s="22"/>
      <c r="Q438" s="3">
        <v>8</v>
      </c>
      <c r="R438" s="23">
        <v>44039</v>
      </c>
      <c r="S438" s="140">
        <v>5</v>
      </c>
      <c r="T438" s="22"/>
      <c r="U438" s="3">
        <v>8</v>
      </c>
      <c r="V438" s="23">
        <v>44038</v>
      </c>
      <c r="W438" s="140">
        <v>5</v>
      </c>
      <c r="X438" s="22"/>
      <c r="Y438" s="3">
        <v>5</v>
      </c>
      <c r="Z438" s="23">
        <v>44037</v>
      </c>
      <c r="AA438" s="143">
        <v>0</v>
      </c>
      <c r="AB438" s="22"/>
      <c r="AC438" s="131">
        <v>5</v>
      </c>
      <c r="AD438" s="23">
        <v>44036</v>
      </c>
      <c r="AE438" s="140">
        <v>5</v>
      </c>
      <c r="AF438" s="22"/>
      <c r="AG438" s="131">
        <v>3</v>
      </c>
      <c r="AH438" s="23">
        <v>44035</v>
      </c>
      <c r="AI438" s="143">
        <v>0</v>
      </c>
      <c r="AJ438" s="132"/>
      <c r="AK438" s="3">
        <v>3</v>
      </c>
      <c r="AL438" s="23">
        <v>44034</v>
      </c>
      <c r="AM438" s="140">
        <v>5</v>
      </c>
      <c r="AN438" s="132"/>
      <c r="AO438" s="3"/>
      <c r="AP438" s="23"/>
      <c r="AQ438" s="140"/>
      <c r="AR438" s="132"/>
      <c r="AS438" s="3"/>
      <c r="AT438" s="23"/>
      <c r="AU438" s="140"/>
      <c r="AV438" s="132"/>
      <c r="AW438" s="3"/>
      <c r="AX438" s="23"/>
      <c r="AY438" s="140"/>
      <c r="AZ438" s="132"/>
      <c r="BA438" s="3"/>
      <c r="BB438" s="23"/>
      <c r="BC438" s="140"/>
      <c r="BD438" s="132"/>
      <c r="BE438" s="3"/>
      <c r="BF438" s="23"/>
      <c r="BG438" s="20"/>
      <c r="BH438" s="22"/>
    </row>
    <row r="439" spans="1:60" x14ac:dyDescent="0.25">
      <c r="A439" s="37"/>
      <c r="B439" s="61"/>
      <c r="C439" s="144">
        <f t="shared" si="68"/>
        <v>1</v>
      </c>
      <c r="D439" s="145">
        <f t="shared" si="69"/>
        <v>1</v>
      </c>
      <c r="E439" s="20">
        <f t="shared" si="70"/>
        <v>20</v>
      </c>
      <c r="F439" s="20">
        <v>5</v>
      </c>
      <c r="G439" s="95"/>
      <c r="H439" s="22"/>
      <c r="I439" s="3">
        <v>6</v>
      </c>
      <c r="J439" s="23">
        <v>44041</v>
      </c>
      <c r="K439" s="140">
        <v>5</v>
      </c>
      <c r="L439" s="22"/>
      <c r="M439" s="3">
        <v>8</v>
      </c>
      <c r="N439" s="23">
        <v>44040</v>
      </c>
      <c r="O439" s="140">
        <v>5</v>
      </c>
      <c r="P439" s="22"/>
      <c r="Q439" s="3">
        <v>8</v>
      </c>
      <c r="R439" s="23">
        <v>44039</v>
      </c>
      <c r="S439" s="140">
        <v>5</v>
      </c>
      <c r="T439" s="22"/>
      <c r="U439" s="3">
        <v>8</v>
      </c>
      <c r="V439" s="23">
        <v>44038</v>
      </c>
      <c r="W439" s="143">
        <v>0</v>
      </c>
      <c r="X439" s="22"/>
      <c r="Y439" s="3">
        <v>8</v>
      </c>
      <c r="Z439" s="23">
        <v>44037</v>
      </c>
      <c r="AA439" s="140">
        <v>5</v>
      </c>
      <c r="AB439" s="22"/>
      <c r="AC439" s="3"/>
      <c r="AD439" s="23"/>
      <c r="AE439" s="140"/>
      <c r="AF439" s="22"/>
      <c r="AG439" s="131"/>
      <c r="AH439" s="23"/>
      <c r="AI439" s="140"/>
      <c r="AJ439" s="132"/>
      <c r="AK439" s="3"/>
      <c r="AL439" s="23"/>
      <c r="AM439" s="140"/>
      <c r="AN439" s="132"/>
      <c r="AO439" s="3"/>
      <c r="AP439" s="23"/>
      <c r="AQ439" s="140"/>
      <c r="AR439" s="132"/>
      <c r="AS439" s="3"/>
      <c r="AT439" s="23"/>
      <c r="AU439" s="140"/>
      <c r="AV439" s="132"/>
      <c r="AW439" s="3"/>
      <c r="AX439" s="23"/>
      <c r="AY439" s="140"/>
      <c r="AZ439" s="132"/>
      <c r="BA439" s="3"/>
      <c r="BB439" s="23"/>
      <c r="BC439" s="140"/>
      <c r="BD439" s="132"/>
      <c r="BE439" s="3"/>
      <c r="BF439" s="23"/>
      <c r="BG439" s="20"/>
      <c r="BH439" s="22"/>
    </row>
    <row r="440" spans="1:60" x14ac:dyDescent="0.25">
      <c r="A440" s="37">
        <v>44042</v>
      </c>
      <c r="B440" s="61">
        <v>0.54166666666666663</v>
      </c>
      <c r="C440" s="144">
        <f t="shared" si="68"/>
        <v>4</v>
      </c>
      <c r="D440" s="145">
        <f t="shared" si="69"/>
        <v>4</v>
      </c>
      <c r="E440" s="20">
        <f t="shared" si="70"/>
        <v>260</v>
      </c>
      <c r="F440" s="20">
        <v>5</v>
      </c>
      <c r="G440" s="95"/>
      <c r="H440" s="22"/>
      <c r="I440" s="3">
        <v>6</v>
      </c>
      <c r="J440" s="23">
        <v>44041</v>
      </c>
      <c r="K440" s="140">
        <v>20</v>
      </c>
      <c r="L440" s="22"/>
      <c r="M440" s="3">
        <v>8</v>
      </c>
      <c r="N440" s="23">
        <v>44040</v>
      </c>
      <c r="O440" s="140">
        <v>20</v>
      </c>
      <c r="P440" s="22"/>
      <c r="Q440" s="3">
        <v>8</v>
      </c>
      <c r="R440" s="23">
        <v>44039</v>
      </c>
      <c r="S440" s="140">
        <v>20</v>
      </c>
      <c r="T440" s="22"/>
      <c r="U440" s="3">
        <v>8</v>
      </c>
      <c r="V440" s="23">
        <v>44038</v>
      </c>
      <c r="W440" s="140">
        <v>20</v>
      </c>
      <c r="X440" s="22"/>
      <c r="Y440" s="3">
        <v>5</v>
      </c>
      <c r="Z440" s="23">
        <v>44037</v>
      </c>
      <c r="AA440" s="140">
        <v>20</v>
      </c>
      <c r="AB440" s="22"/>
      <c r="AC440" s="131">
        <v>3</v>
      </c>
      <c r="AD440" s="23">
        <v>44036</v>
      </c>
      <c r="AE440" s="140">
        <v>20</v>
      </c>
      <c r="AF440" s="22"/>
      <c r="AG440" s="131">
        <v>1</v>
      </c>
      <c r="AH440" s="23">
        <v>44035</v>
      </c>
      <c r="AI440" s="140">
        <v>20</v>
      </c>
      <c r="AJ440" s="132"/>
      <c r="AK440" s="3">
        <v>1</v>
      </c>
      <c r="AL440" s="23">
        <v>44034</v>
      </c>
      <c r="AM440" s="140">
        <v>20</v>
      </c>
      <c r="AN440" s="132"/>
      <c r="AO440" s="3">
        <v>1</v>
      </c>
      <c r="AP440" s="23">
        <v>44033</v>
      </c>
      <c r="AQ440" s="140">
        <v>20</v>
      </c>
      <c r="AR440" s="132"/>
      <c r="AS440" s="3">
        <v>1</v>
      </c>
      <c r="AT440" s="23">
        <v>44032</v>
      </c>
      <c r="AU440" s="140">
        <v>20</v>
      </c>
      <c r="AV440" s="132"/>
      <c r="AW440" s="3">
        <v>1</v>
      </c>
      <c r="AX440" s="23">
        <v>44031</v>
      </c>
      <c r="AY440" s="140">
        <v>20</v>
      </c>
      <c r="AZ440" s="132"/>
      <c r="BA440" s="3">
        <v>1</v>
      </c>
      <c r="BB440" s="23">
        <v>44030</v>
      </c>
      <c r="BC440" s="140">
        <v>20</v>
      </c>
      <c r="BD440" s="132"/>
      <c r="BE440" s="3">
        <v>1</v>
      </c>
      <c r="BF440" s="23">
        <v>44029</v>
      </c>
      <c r="BG440" s="20">
        <v>20</v>
      </c>
      <c r="BH440" s="22"/>
    </row>
    <row r="441" spans="1:60" x14ac:dyDescent="0.25">
      <c r="A441" s="37"/>
      <c r="B441" s="61"/>
      <c r="C441" s="144">
        <f t="shared" si="68"/>
        <v>1</v>
      </c>
      <c r="D441" s="145">
        <f t="shared" si="69"/>
        <v>1</v>
      </c>
      <c r="E441" s="20">
        <f t="shared" si="70"/>
        <v>40</v>
      </c>
      <c r="F441" s="20">
        <v>5</v>
      </c>
      <c r="G441" s="95"/>
      <c r="H441" s="22"/>
      <c r="I441" s="3">
        <v>6</v>
      </c>
      <c r="J441" s="23">
        <v>44041</v>
      </c>
      <c r="K441" s="140">
        <v>5</v>
      </c>
      <c r="L441" s="22"/>
      <c r="M441" s="3">
        <v>8</v>
      </c>
      <c r="N441" s="23">
        <v>44040</v>
      </c>
      <c r="O441" s="140">
        <v>5</v>
      </c>
      <c r="P441" s="22"/>
      <c r="Q441" s="3">
        <v>8</v>
      </c>
      <c r="R441" s="23">
        <v>44039</v>
      </c>
      <c r="S441" s="140">
        <v>5</v>
      </c>
      <c r="T441" s="22"/>
      <c r="U441" s="3">
        <v>8</v>
      </c>
      <c r="V441" s="23">
        <v>44038</v>
      </c>
      <c r="W441" s="140">
        <v>5</v>
      </c>
      <c r="X441" s="22"/>
      <c r="Y441" s="3">
        <v>5</v>
      </c>
      <c r="Z441" s="23">
        <v>44037</v>
      </c>
      <c r="AA441" s="140">
        <v>5</v>
      </c>
      <c r="AB441" s="22"/>
      <c r="AC441" s="131">
        <v>3</v>
      </c>
      <c r="AD441" s="23">
        <v>44036</v>
      </c>
      <c r="AE441" s="140">
        <v>5</v>
      </c>
      <c r="AF441" s="22"/>
      <c r="AG441" s="131">
        <v>1</v>
      </c>
      <c r="AH441" s="23">
        <v>44035</v>
      </c>
      <c r="AI441" s="140">
        <v>5</v>
      </c>
      <c r="AJ441" s="132"/>
      <c r="AK441" s="3">
        <v>1</v>
      </c>
      <c r="AL441" s="23">
        <v>44034</v>
      </c>
      <c r="AM441" s="140">
        <v>5</v>
      </c>
      <c r="AN441" s="132"/>
      <c r="AO441" s="3"/>
      <c r="AP441" s="23"/>
      <c r="AQ441" s="140"/>
      <c r="AR441" s="132"/>
      <c r="AS441" s="3"/>
      <c r="AT441" s="23"/>
      <c r="AU441" s="140"/>
      <c r="AV441" s="132"/>
      <c r="AW441" s="3"/>
      <c r="AX441" s="23"/>
      <c r="AY441" s="140"/>
      <c r="AZ441" s="132"/>
      <c r="BA441" s="3"/>
      <c r="BB441" s="23"/>
      <c r="BC441" s="140"/>
      <c r="BD441" s="132"/>
      <c r="BE441" s="3"/>
      <c r="BF441" s="23"/>
      <c r="BG441" s="20"/>
      <c r="BH441" s="22"/>
    </row>
    <row r="442" spans="1:60" x14ac:dyDescent="0.25">
      <c r="A442" s="37">
        <v>44042</v>
      </c>
      <c r="B442" s="61">
        <v>0.58333333333333337</v>
      </c>
      <c r="C442" s="144">
        <f t="shared" si="68"/>
        <v>5</v>
      </c>
      <c r="D442" s="145">
        <f t="shared" si="69"/>
        <v>5</v>
      </c>
      <c r="E442" s="20">
        <f t="shared" si="70"/>
        <v>325</v>
      </c>
      <c r="F442" s="20">
        <v>5</v>
      </c>
      <c r="G442" s="95"/>
      <c r="H442" s="22"/>
      <c r="I442" s="3">
        <v>6</v>
      </c>
      <c r="J442" s="23">
        <v>44041</v>
      </c>
      <c r="K442" s="140">
        <v>25</v>
      </c>
      <c r="L442" s="22"/>
      <c r="M442" s="3">
        <v>8</v>
      </c>
      <c r="N442" s="23">
        <v>44040</v>
      </c>
      <c r="O442" s="140">
        <v>25</v>
      </c>
      <c r="P442" s="22"/>
      <c r="Q442" s="3">
        <v>8</v>
      </c>
      <c r="R442" s="23">
        <v>44039</v>
      </c>
      <c r="S442" s="140">
        <v>25</v>
      </c>
      <c r="T442" s="22"/>
      <c r="U442" s="3">
        <v>8</v>
      </c>
      <c r="V442" s="23">
        <v>44038</v>
      </c>
      <c r="W442" s="140">
        <v>25</v>
      </c>
      <c r="X442" s="22"/>
      <c r="Y442" s="3">
        <v>5</v>
      </c>
      <c r="Z442" s="23">
        <v>44037</v>
      </c>
      <c r="AA442" s="140">
        <v>25</v>
      </c>
      <c r="AB442" s="22"/>
      <c r="AC442" s="131">
        <v>3</v>
      </c>
      <c r="AD442" s="23">
        <v>44036</v>
      </c>
      <c r="AE442" s="140">
        <v>25</v>
      </c>
      <c r="AF442" s="22"/>
      <c r="AG442" s="131">
        <v>1</v>
      </c>
      <c r="AH442" s="23">
        <v>44035</v>
      </c>
      <c r="AI442" s="140">
        <v>25</v>
      </c>
      <c r="AJ442" s="132"/>
      <c r="AK442" s="3">
        <v>1</v>
      </c>
      <c r="AL442" s="23">
        <v>44034</v>
      </c>
      <c r="AM442" s="140">
        <v>25</v>
      </c>
      <c r="AN442" s="132"/>
      <c r="AO442" s="3">
        <v>1</v>
      </c>
      <c r="AP442" s="23">
        <v>44033</v>
      </c>
      <c r="AQ442" s="140">
        <v>25</v>
      </c>
      <c r="AR442" s="132"/>
      <c r="AS442" s="3">
        <v>1</v>
      </c>
      <c r="AT442" s="23">
        <v>44032</v>
      </c>
      <c r="AU442" s="140">
        <v>25</v>
      </c>
      <c r="AV442" s="132"/>
      <c r="AW442" s="3">
        <v>1</v>
      </c>
      <c r="AX442" s="23">
        <v>44031</v>
      </c>
      <c r="AY442" s="140">
        <v>25</v>
      </c>
      <c r="AZ442" s="132"/>
      <c r="BA442" s="3">
        <v>1</v>
      </c>
      <c r="BB442" s="23">
        <v>44030</v>
      </c>
      <c r="BC442" s="140">
        <v>25</v>
      </c>
      <c r="BD442" s="132"/>
      <c r="BE442" s="3">
        <v>1</v>
      </c>
      <c r="BF442" s="23">
        <v>44029</v>
      </c>
      <c r="BG442" s="20">
        <v>25</v>
      </c>
      <c r="BH442" s="22"/>
    </row>
    <row r="443" spans="1:60" x14ac:dyDescent="0.25">
      <c r="A443" s="37"/>
      <c r="B443" s="61"/>
      <c r="C443" s="144">
        <f t="shared" si="68"/>
        <v>1</v>
      </c>
      <c r="D443" s="145">
        <f t="shared" si="69"/>
        <v>1</v>
      </c>
      <c r="E443" s="20">
        <f t="shared" si="70"/>
        <v>55</v>
      </c>
      <c r="F443" s="20">
        <v>5</v>
      </c>
      <c r="G443" s="95"/>
      <c r="H443" s="22"/>
      <c r="I443" s="3">
        <v>6</v>
      </c>
      <c r="J443" s="23">
        <v>44041</v>
      </c>
      <c r="K443" s="140">
        <v>5</v>
      </c>
      <c r="L443" s="22"/>
      <c r="M443" s="3">
        <v>8</v>
      </c>
      <c r="N443" s="23">
        <v>44040</v>
      </c>
      <c r="O443" s="140">
        <v>5</v>
      </c>
      <c r="P443" s="22"/>
      <c r="Q443" s="3">
        <v>8</v>
      </c>
      <c r="R443" s="23">
        <v>44039</v>
      </c>
      <c r="S443" s="140">
        <v>5</v>
      </c>
      <c r="T443" s="22"/>
      <c r="U443" s="3">
        <v>8</v>
      </c>
      <c r="V443" s="23">
        <v>44038</v>
      </c>
      <c r="W443" s="140">
        <v>5</v>
      </c>
      <c r="X443" s="22"/>
      <c r="Y443" s="3">
        <v>5</v>
      </c>
      <c r="Z443" s="23">
        <v>44037</v>
      </c>
      <c r="AA443" s="140">
        <v>5</v>
      </c>
      <c r="AB443" s="22"/>
      <c r="AC443" s="131">
        <v>3</v>
      </c>
      <c r="AD443" s="23">
        <v>44036</v>
      </c>
      <c r="AE443" s="140">
        <v>5</v>
      </c>
      <c r="AF443" s="22"/>
      <c r="AG443" s="131">
        <v>1</v>
      </c>
      <c r="AH443" s="23">
        <v>44035</v>
      </c>
      <c r="AI443" s="140">
        <v>5</v>
      </c>
      <c r="AJ443" s="132"/>
      <c r="AK443" s="3">
        <v>1</v>
      </c>
      <c r="AL443" s="23">
        <v>44034</v>
      </c>
      <c r="AM443" s="140">
        <v>5</v>
      </c>
      <c r="AN443" s="132"/>
      <c r="AO443" s="3">
        <v>1</v>
      </c>
      <c r="AP443" s="23">
        <v>44033</v>
      </c>
      <c r="AQ443" s="140">
        <v>5</v>
      </c>
      <c r="AR443" s="132"/>
      <c r="AS443" s="3">
        <v>1</v>
      </c>
      <c r="AT443" s="23">
        <v>44032</v>
      </c>
      <c r="AU443" s="140">
        <v>5</v>
      </c>
      <c r="AV443" s="132"/>
      <c r="AW443" s="3">
        <v>1</v>
      </c>
      <c r="AX443" s="23">
        <v>44031</v>
      </c>
      <c r="AY443" s="143">
        <v>0</v>
      </c>
      <c r="AZ443" s="132"/>
      <c r="BA443" s="3">
        <v>1</v>
      </c>
      <c r="BB443" s="23">
        <v>44030</v>
      </c>
      <c r="BC443" s="143">
        <v>0</v>
      </c>
      <c r="BD443" s="132"/>
      <c r="BE443" s="3">
        <v>1</v>
      </c>
      <c r="BF443" s="23">
        <v>44029</v>
      </c>
      <c r="BG443" s="20">
        <v>5</v>
      </c>
      <c r="BH443" s="22"/>
    </row>
    <row r="444" spans="1:60" x14ac:dyDescent="0.25">
      <c r="A444" s="37">
        <v>44042</v>
      </c>
      <c r="B444" s="61">
        <v>0.625</v>
      </c>
      <c r="C444" s="144">
        <f t="shared" si="68"/>
        <v>3</v>
      </c>
      <c r="D444" s="145">
        <f t="shared" si="69"/>
        <v>3</v>
      </c>
      <c r="E444" s="20">
        <f t="shared" si="70"/>
        <v>195</v>
      </c>
      <c r="F444" s="20">
        <v>5</v>
      </c>
      <c r="G444" s="95"/>
      <c r="H444" s="22"/>
      <c r="I444" s="3">
        <v>6</v>
      </c>
      <c r="J444" s="23">
        <v>44041</v>
      </c>
      <c r="K444" s="140">
        <v>15</v>
      </c>
      <c r="L444" s="22"/>
      <c r="M444" s="3">
        <v>8</v>
      </c>
      <c r="N444" s="23">
        <v>44040</v>
      </c>
      <c r="O444" s="140">
        <v>15</v>
      </c>
      <c r="P444" s="22"/>
      <c r="Q444" s="3">
        <v>8</v>
      </c>
      <c r="R444" s="23">
        <v>44039</v>
      </c>
      <c r="S444" s="140">
        <v>15</v>
      </c>
      <c r="T444" s="22"/>
      <c r="U444" s="3">
        <v>8</v>
      </c>
      <c r="V444" s="23">
        <v>44038</v>
      </c>
      <c r="W444" s="140">
        <v>15</v>
      </c>
      <c r="X444" s="22"/>
      <c r="Y444" s="3">
        <v>5</v>
      </c>
      <c r="Z444" s="23">
        <v>44037</v>
      </c>
      <c r="AA444" s="140">
        <v>15</v>
      </c>
      <c r="AB444" s="22"/>
      <c r="AC444" s="131">
        <v>3</v>
      </c>
      <c r="AD444" s="23">
        <v>44036</v>
      </c>
      <c r="AE444" s="140">
        <v>15</v>
      </c>
      <c r="AF444" s="22"/>
      <c r="AG444" s="131">
        <v>1</v>
      </c>
      <c r="AH444" s="23">
        <v>44035</v>
      </c>
      <c r="AI444" s="140">
        <v>15</v>
      </c>
      <c r="AJ444" s="132"/>
      <c r="AK444" s="3">
        <v>1</v>
      </c>
      <c r="AL444" s="23">
        <v>44034</v>
      </c>
      <c r="AM444" s="140">
        <v>15</v>
      </c>
      <c r="AN444" s="132"/>
      <c r="AO444" s="3">
        <v>1</v>
      </c>
      <c r="AP444" s="23">
        <v>44033</v>
      </c>
      <c r="AQ444" s="140">
        <v>15</v>
      </c>
      <c r="AR444" s="132"/>
      <c r="AS444" s="3">
        <v>1</v>
      </c>
      <c r="AT444" s="23">
        <v>44032</v>
      </c>
      <c r="AU444" s="140">
        <v>15</v>
      </c>
      <c r="AV444" s="132"/>
      <c r="AW444" s="3">
        <v>1</v>
      </c>
      <c r="AX444" s="23">
        <v>44031</v>
      </c>
      <c r="AY444" s="140">
        <v>15</v>
      </c>
      <c r="AZ444" s="132"/>
      <c r="BA444" s="3">
        <v>1</v>
      </c>
      <c r="BB444" s="23">
        <v>44030</v>
      </c>
      <c r="BC444" s="140">
        <v>15</v>
      </c>
      <c r="BD444" s="132"/>
      <c r="BE444" s="3">
        <v>1</v>
      </c>
      <c r="BF444" s="23">
        <v>44029</v>
      </c>
      <c r="BG444" s="20">
        <v>15</v>
      </c>
      <c r="BH444" s="22"/>
    </row>
    <row r="445" spans="1:60" s="46" customFormat="1" ht="13.75" thickBot="1" x14ac:dyDescent="0.3">
      <c r="A445" s="69">
        <v>44042</v>
      </c>
      <c r="B445" s="70">
        <v>0.70833333333333337</v>
      </c>
      <c r="C445" s="167">
        <f t="shared" si="68"/>
        <v>3</v>
      </c>
      <c r="D445" s="168">
        <f t="shared" si="69"/>
        <v>3</v>
      </c>
      <c r="E445" s="48">
        <f t="shared" si="70"/>
        <v>195</v>
      </c>
      <c r="F445" s="48">
        <v>5</v>
      </c>
      <c r="G445" s="169"/>
      <c r="H445" s="51"/>
      <c r="I445" s="52">
        <v>6</v>
      </c>
      <c r="J445" s="53">
        <v>44041</v>
      </c>
      <c r="K445" s="170">
        <v>15</v>
      </c>
      <c r="L445" s="51"/>
      <c r="M445" s="52">
        <v>8</v>
      </c>
      <c r="N445" s="53">
        <v>44040</v>
      </c>
      <c r="O445" s="170">
        <v>15</v>
      </c>
      <c r="P445" s="51"/>
      <c r="Q445" s="52">
        <v>8</v>
      </c>
      <c r="R445" s="53">
        <v>44039</v>
      </c>
      <c r="S445" s="170">
        <v>15</v>
      </c>
      <c r="T445" s="51"/>
      <c r="U445" s="52">
        <v>8</v>
      </c>
      <c r="V445" s="53">
        <v>44038</v>
      </c>
      <c r="W445" s="170">
        <v>15</v>
      </c>
      <c r="X445" s="51"/>
      <c r="Y445" s="52">
        <v>5</v>
      </c>
      <c r="Z445" s="53">
        <v>44037</v>
      </c>
      <c r="AA445" s="170">
        <v>15</v>
      </c>
      <c r="AB445" s="51"/>
      <c r="AC445" s="171">
        <v>3</v>
      </c>
      <c r="AD445" s="53">
        <v>44036</v>
      </c>
      <c r="AE445" s="170">
        <v>15</v>
      </c>
      <c r="AF445" s="51"/>
      <c r="AG445" s="171">
        <v>1</v>
      </c>
      <c r="AH445" s="53">
        <v>44035</v>
      </c>
      <c r="AI445" s="170">
        <v>15</v>
      </c>
      <c r="AJ445" s="172"/>
      <c r="AK445" s="52">
        <v>1</v>
      </c>
      <c r="AL445" s="53">
        <v>44034</v>
      </c>
      <c r="AM445" s="170">
        <v>15</v>
      </c>
      <c r="AN445" s="172"/>
      <c r="AO445" s="52">
        <v>1</v>
      </c>
      <c r="AP445" s="53">
        <v>44033</v>
      </c>
      <c r="AQ445" s="170">
        <v>15</v>
      </c>
      <c r="AR445" s="172"/>
      <c r="AS445" s="52">
        <v>1</v>
      </c>
      <c r="AT445" s="53">
        <v>44032</v>
      </c>
      <c r="AU445" s="170">
        <v>15</v>
      </c>
      <c r="AV445" s="172"/>
      <c r="AW445" s="52">
        <v>1</v>
      </c>
      <c r="AX445" s="53">
        <v>44031</v>
      </c>
      <c r="AY445" s="170">
        <v>15</v>
      </c>
      <c r="AZ445" s="172"/>
      <c r="BA445" s="52">
        <v>1</v>
      </c>
      <c r="BB445" s="53">
        <v>44030</v>
      </c>
      <c r="BC445" s="170">
        <v>15</v>
      </c>
      <c r="BD445" s="172"/>
      <c r="BE445" s="52">
        <v>1</v>
      </c>
      <c r="BF445" s="53">
        <v>44029</v>
      </c>
      <c r="BG445" s="48">
        <v>15</v>
      </c>
      <c r="BH445" s="51"/>
    </row>
    <row r="446" spans="1:60" s="8" customFormat="1" x14ac:dyDescent="0.25">
      <c r="A446" s="5">
        <v>44043</v>
      </c>
      <c r="B446" s="63">
        <v>0.25</v>
      </c>
      <c r="C446" s="135">
        <f t="shared" ref="C446:C451" si="71">K446/F446</f>
        <v>2</v>
      </c>
      <c r="D446" s="136">
        <f t="shared" ref="D446:D451" si="72">C446</f>
        <v>2</v>
      </c>
      <c r="E446" s="7">
        <f t="shared" ref="E446:E451" si="73">SUM(K446,O446,S446,W446,AA446,AE446,AI446,AM446,AQ446,AU446,AY446,BC446,BG446)</f>
        <v>130</v>
      </c>
      <c r="F446" s="7">
        <v>5</v>
      </c>
      <c r="G446" s="141"/>
      <c r="H446" s="12"/>
      <c r="I446" s="9">
        <v>6</v>
      </c>
      <c r="J446" s="10">
        <v>44041</v>
      </c>
      <c r="K446" s="137">
        <v>10</v>
      </c>
      <c r="L446" s="12"/>
      <c r="M446" s="9">
        <v>8</v>
      </c>
      <c r="N446" s="10">
        <v>44040</v>
      </c>
      <c r="O446" s="137">
        <v>10</v>
      </c>
      <c r="P446" s="12"/>
      <c r="Q446" s="9">
        <v>8</v>
      </c>
      <c r="R446" s="10">
        <v>44039</v>
      </c>
      <c r="S446" s="137">
        <v>10</v>
      </c>
      <c r="T446" s="12"/>
      <c r="U446" s="9">
        <v>8</v>
      </c>
      <c r="V446" s="10">
        <v>44038</v>
      </c>
      <c r="W446" s="137">
        <v>10</v>
      </c>
      <c r="X446" s="12"/>
      <c r="Y446" s="9">
        <v>5</v>
      </c>
      <c r="Z446" s="10">
        <v>44037</v>
      </c>
      <c r="AA446" s="137">
        <v>10</v>
      </c>
      <c r="AB446" s="12"/>
      <c r="AC446" s="138">
        <v>3</v>
      </c>
      <c r="AD446" s="10">
        <v>44036</v>
      </c>
      <c r="AE446" s="137">
        <v>10</v>
      </c>
      <c r="AF446" s="12"/>
      <c r="AG446" s="138">
        <v>1</v>
      </c>
      <c r="AH446" s="10">
        <v>44035</v>
      </c>
      <c r="AI446" s="137">
        <v>10</v>
      </c>
      <c r="AJ446" s="139"/>
      <c r="AK446" s="9">
        <v>1</v>
      </c>
      <c r="AL446" s="10">
        <v>44034</v>
      </c>
      <c r="AM446" s="137">
        <v>10</v>
      </c>
      <c r="AN446" s="139"/>
      <c r="AO446" s="9">
        <v>1</v>
      </c>
      <c r="AP446" s="10">
        <v>44033</v>
      </c>
      <c r="AQ446" s="137">
        <v>10</v>
      </c>
      <c r="AR446" s="139"/>
      <c r="AS446" s="9">
        <v>1</v>
      </c>
      <c r="AT446" s="10">
        <v>44032</v>
      </c>
      <c r="AU446" s="137">
        <v>10</v>
      </c>
      <c r="AV446" s="139"/>
      <c r="AW446" s="9">
        <v>1</v>
      </c>
      <c r="AX446" s="10">
        <v>44031</v>
      </c>
      <c r="AY446" s="137">
        <v>10</v>
      </c>
      <c r="AZ446" s="139"/>
      <c r="BA446" s="9">
        <v>1</v>
      </c>
      <c r="BB446" s="10">
        <v>44030</v>
      </c>
      <c r="BC446" s="137">
        <v>10</v>
      </c>
      <c r="BD446" s="139"/>
      <c r="BE446" s="9">
        <v>1</v>
      </c>
      <c r="BF446" s="10">
        <v>44029</v>
      </c>
      <c r="BG446" s="7">
        <v>10</v>
      </c>
      <c r="BH446" s="12"/>
    </row>
    <row r="447" spans="1:60" customFormat="1" x14ac:dyDescent="0.25">
      <c r="A447" s="30"/>
      <c r="B447" s="62"/>
      <c r="C447" s="128">
        <f t="shared" si="71"/>
        <v>1</v>
      </c>
      <c r="D447" s="129">
        <f t="shared" si="72"/>
        <v>1</v>
      </c>
      <c r="E447" s="33">
        <f t="shared" si="73"/>
        <v>65</v>
      </c>
      <c r="F447" s="33">
        <v>5</v>
      </c>
      <c r="G447" s="147"/>
      <c r="H447" s="22"/>
      <c r="I447" s="3">
        <v>6</v>
      </c>
      <c r="J447" s="42">
        <v>44042</v>
      </c>
      <c r="K447" s="130">
        <v>5</v>
      </c>
      <c r="L447" s="22"/>
      <c r="M447" s="3">
        <v>8</v>
      </c>
      <c r="N447" s="42">
        <v>44041</v>
      </c>
      <c r="O447" s="130">
        <v>5</v>
      </c>
      <c r="P447" s="22"/>
      <c r="Q447" s="3">
        <v>8</v>
      </c>
      <c r="R447" s="42">
        <v>44040</v>
      </c>
      <c r="S447" s="130">
        <v>5</v>
      </c>
      <c r="T447" s="22"/>
      <c r="U447" s="3">
        <v>8</v>
      </c>
      <c r="V447" s="42">
        <v>44039</v>
      </c>
      <c r="W447" s="130">
        <v>5</v>
      </c>
      <c r="X447" s="22"/>
      <c r="Y447" s="3">
        <v>5</v>
      </c>
      <c r="Z447" s="42">
        <v>44038</v>
      </c>
      <c r="AA447" s="130">
        <v>5</v>
      </c>
      <c r="AB447" s="22"/>
      <c r="AC447" s="131">
        <v>3</v>
      </c>
      <c r="AD447" s="42">
        <v>44037</v>
      </c>
      <c r="AE447" s="130">
        <v>5</v>
      </c>
      <c r="AF447" s="22"/>
      <c r="AG447" s="131">
        <v>1</v>
      </c>
      <c r="AH447" s="42">
        <v>44036</v>
      </c>
      <c r="AI447" s="130">
        <v>5</v>
      </c>
      <c r="AJ447" s="132"/>
      <c r="AK447" s="3">
        <v>1</v>
      </c>
      <c r="AL447" s="42">
        <v>44035</v>
      </c>
      <c r="AM447" s="130">
        <v>5</v>
      </c>
      <c r="AN447" s="132"/>
      <c r="AO447" s="3">
        <v>1</v>
      </c>
      <c r="AP447" s="42">
        <v>44034</v>
      </c>
      <c r="AQ447" s="130">
        <v>5</v>
      </c>
      <c r="AR447" s="132"/>
      <c r="AS447" s="3">
        <v>1</v>
      </c>
      <c r="AT447" s="42">
        <v>44033</v>
      </c>
      <c r="AU447" s="130">
        <v>5</v>
      </c>
      <c r="AV447" s="132"/>
      <c r="AW447" s="3">
        <v>1</v>
      </c>
      <c r="AX447" s="42">
        <v>44032</v>
      </c>
      <c r="AY447" s="130">
        <v>5</v>
      </c>
      <c r="AZ447" s="132"/>
      <c r="BA447" s="3">
        <v>1</v>
      </c>
      <c r="BB447" s="42">
        <v>44031</v>
      </c>
      <c r="BC447" s="130">
        <v>5</v>
      </c>
      <c r="BD447" s="132"/>
      <c r="BE447" s="3">
        <v>1</v>
      </c>
      <c r="BF447" s="42">
        <v>44030</v>
      </c>
      <c r="BG447" s="33">
        <v>5</v>
      </c>
      <c r="BH447" s="22"/>
    </row>
    <row r="448" spans="1:60" customFormat="1" x14ac:dyDescent="0.25">
      <c r="A448" s="30"/>
      <c r="B448" s="62"/>
      <c r="C448" s="128">
        <f t="shared" si="71"/>
        <v>1</v>
      </c>
      <c r="D448" s="129">
        <f t="shared" si="72"/>
        <v>1</v>
      </c>
      <c r="E448" s="33">
        <f t="shared" si="73"/>
        <v>60</v>
      </c>
      <c r="F448" s="33">
        <v>5</v>
      </c>
      <c r="G448" s="147"/>
      <c r="H448" s="22"/>
      <c r="I448" s="3">
        <v>6</v>
      </c>
      <c r="J448" s="42">
        <v>44042</v>
      </c>
      <c r="K448" s="130">
        <v>5</v>
      </c>
      <c r="L448" s="22"/>
      <c r="M448" s="3">
        <v>8</v>
      </c>
      <c r="N448" s="42">
        <v>44041</v>
      </c>
      <c r="O448" s="130">
        <v>5</v>
      </c>
      <c r="P448" s="22"/>
      <c r="Q448" s="3">
        <v>8</v>
      </c>
      <c r="R448" s="42">
        <v>44040</v>
      </c>
      <c r="S448" s="130">
        <v>5</v>
      </c>
      <c r="T448" s="22"/>
      <c r="U448" s="3">
        <v>8</v>
      </c>
      <c r="V448" s="42">
        <v>44039</v>
      </c>
      <c r="W448" s="130">
        <v>5</v>
      </c>
      <c r="X448" s="22"/>
      <c r="Y448" s="3">
        <v>5</v>
      </c>
      <c r="Z448" s="42">
        <v>44038</v>
      </c>
      <c r="AA448" s="130">
        <v>5</v>
      </c>
      <c r="AB448" s="22"/>
      <c r="AC448" s="131">
        <v>3</v>
      </c>
      <c r="AD448" s="42">
        <v>44037</v>
      </c>
      <c r="AE448" s="130">
        <v>5</v>
      </c>
      <c r="AF448" s="22"/>
      <c r="AG448" s="131">
        <v>1</v>
      </c>
      <c r="AH448" s="42">
        <v>44036</v>
      </c>
      <c r="AI448" s="130">
        <v>5</v>
      </c>
      <c r="AJ448" s="132"/>
      <c r="AK448" s="3">
        <v>1</v>
      </c>
      <c r="AL448" s="42">
        <v>44035</v>
      </c>
      <c r="AM448" s="130">
        <v>5</v>
      </c>
      <c r="AN448" s="132"/>
      <c r="AO448" s="3">
        <v>1</v>
      </c>
      <c r="AP448" s="42">
        <v>44034</v>
      </c>
      <c r="AQ448" s="130">
        <v>5</v>
      </c>
      <c r="AR448" s="132"/>
      <c r="AS448" s="3">
        <v>1</v>
      </c>
      <c r="AT448" s="42">
        <v>44033</v>
      </c>
      <c r="AU448" s="130">
        <v>5</v>
      </c>
      <c r="AV448" s="132"/>
      <c r="AW448" s="3">
        <v>1</v>
      </c>
      <c r="AX448" s="42">
        <v>44032</v>
      </c>
      <c r="AY448" s="130">
        <v>5</v>
      </c>
      <c r="AZ448" s="132"/>
      <c r="BA448" s="3">
        <v>1</v>
      </c>
      <c r="BB448" s="42">
        <v>44031</v>
      </c>
      <c r="BC448" s="134">
        <v>0</v>
      </c>
      <c r="BD448" s="132"/>
      <c r="BE448" s="3">
        <v>1</v>
      </c>
      <c r="BF448" s="42">
        <v>44030</v>
      </c>
      <c r="BG448" s="33">
        <v>5</v>
      </c>
      <c r="BH448" s="22"/>
    </row>
    <row r="449" spans="1:60" customFormat="1" x14ac:dyDescent="0.25">
      <c r="A449" s="30">
        <v>44043</v>
      </c>
      <c r="B449" s="62">
        <v>0.29166666666666669</v>
      </c>
      <c r="C449" s="128">
        <f t="shared" si="71"/>
        <v>3</v>
      </c>
      <c r="D449" s="129">
        <f t="shared" si="72"/>
        <v>3</v>
      </c>
      <c r="E449" s="33">
        <f t="shared" si="73"/>
        <v>195</v>
      </c>
      <c r="F449" s="33">
        <v>5</v>
      </c>
      <c r="G449" s="147"/>
      <c r="H449" s="22"/>
      <c r="I449" s="3">
        <v>6</v>
      </c>
      <c r="J449" s="42">
        <v>44042</v>
      </c>
      <c r="K449" s="130">
        <v>15</v>
      </c>
      <c r="L449" s="22"/>
      <c r="M449" s="3">
        <v>8</v>
      </c>
      <c r="N449" s="42">
        <v>44041</v>
      </c>
      <c r="O449" s="130">
        <v>15</v>
      </c>
      <c r="P449" s="22"/>
      <c r="Q449" s="3">
        <v>8</v>
      </c>
      <c r="R449" s="42">
        <v>44040</v>
      </c>
      <c r="S449" s="130">
        <v>15</v>
      </c>
      <c r="T449" s="22"/>
      <c r="U449" s="3">
        <v>8</v>
      </c>
      <c r="V449" s="42">
        <v>44039</v>
      </c>
      <c r="W449" s="130">
        <v>15</v>
      </c>
      <c r="X449" s="22"/>
      <c r="Y449" s="3">
        <v>5</v>
      </c>
      <c r="Z449" s="42">
        <v>44038</v>
      </c>
      <c r="AA449" s="130">
        <v>15</v>
      </c>
      <c r="AB449" s="22"/>
      <c r="AC449" s="131">
        <v>3</v>
      </c>
      <c r="AD449" s="42">
        <v>44037</v>
      </c>
      <c r="AE449" s="130">
        <v>15</v>
      </c>
      <c r="AF449" s="22"/>
      <c r="AG449" s="131">
        <v>1</v>
      </c>
      <c r="AH449" s="42">
        <v>44036</v>
      </c>
      <c r="AI449" s="130">
        <v>15</v>
      </c>
      <c r="AJ449" s="132"/>
      <c r="AK449" s="3">
        <v>1</v>
      </c>
      <c r="AL449" s="42">
        <v>44035</v>
      </c>
      <c r="AM449" s="130">
        <v>15</v>
      </c>
      <c r="AN449" s="132"/>
      <c r="AO449" s="3">
        <v>1</v>
      </c>
      <c r="AP449" s="42">
        <v>44034</v>
      </c>
      <c r="AQ449" s="130">
        <v>15</v>
      </c>
      <c r="AR449" s="132"/>
      <c r="AS449" s="3">
        <v>1</v>
      </c>
      <c r="AT449" s="42">
        <v>44033</v>
      </c>
      <c r="AU449" s="130">
        <v>15</v>
      </c>
      <c r="AV449" s="132"/>
      <c r="AW449" s="3">
        <v>1</v>
      </c>
      <c r="AX449" s="42">
        <v>44032</v>
      </c>
      <c r="AY449" s="130">
        <v>15</v>
      </c>
      <c r="AZ449" s="132"/>
      <c r="BA449" s="3">
        <v>1</v>
      </c>
      <c r="BB449" s="42">
        <v>44031</v>
      </c>
      <c r="BC449" s="130">
        <v>15</v>
      </c>
      <c r="BD449" s="132"/>
      <c r="BE449" s="3">
        <v>1</v>
      </c>
      <c r="BF449" s="42">
        <v>44030</v>
      </c>
      <c r="BG449" s="33">
        <v>15</v>
      </c>
      <c r="BH449" s="22"/>
    </row>
    <row r="450" spans="1:60" customFormat="1" x14ac:dyDescent="0.25">
      <c r="A450" s="30">
        <v>44043</v>
      </c>
      <c r="B450" s="62">
        <v>0.33333333333333331</v>
      </c>
      <c r="C450" s="128">
        <f t="shared" si="71"/>
        <v>3</v>
      </c>
      <c r="D450" s="129">
        <f t="shared" si="72"/>
        <v>3</v>
      </c>
      <c r="E450" s="33">
        <f t="shared" si="73"/>
        <v>195</v>
      </c>
      <c r="F450" s="33">
        <v>5</v>
      </c>
      <c r="G450" s="147"/>
      <c r="H450" s="22"/>
      <c r="I450" s="3">
        <v>6</v>
      </c>
      <c r="J450" s="42">
        <v>44042</v>
      </c>
      <c r="K450" s="130">
        <v>15</v>
      </c>
      <c r="L450" s="22"/>
      <c r="M450" s="3">
        <v>8</v>
      </c>
      <c r="N450" s="42">
        <v>44041</v>
      </c>
      <c r="O450" s="130">
        <v>15</v>
      </c>
      <c r="P450" s="22"/>
      <c r="Q450" s="3">
        <v>8</v>
      </c>
      <c r="R450" s="42">
        <v>44040</v>
      </c>
      <c r="S450" s="130">
        <v>15</v>
      </c>
      <c r="T450" s="22"/>
      <c r="U450" s="3">
        <v>8</v>
      </c>
      <c r="V450" s="42">
        <v>44039</v>
      </c>
      <c r="W450" s="130">
        <v>15</v>
      </c>
      <c r="X450" s="22"/>
      <c r="Y450" s="3">
        <v>5</v>
      </c>
      <c r="Z450" s="42">
        <v>44038</v>
      </c>
      <c r="AA450" s="130">
        <v>15</v>
      </c>
      <c r="AB450" s="22"/>
      <c r="AC450" s="131">
        <v>3</v>
      </c>
      <c r="AD450" s="42">
        <v>44037</v>
      </c>
      <c r="AE450" s="130">
        <v>15</v>
      </c>
      <c r="AF450" s="22"/>
      <c r="AG450" s="131">
        <v>1</v>
      </c>
      <c r="AH450" s="42">
        <v>44036</v>
      </c>
      <c r="AI450" s="130">
        <v>15</v>
      </c>
      <c r="AJ450" s="132"/>
      <c r="AK450" s="3">
        <v>1</v>
      </c>
      <c r="AL450" s="42">
        <v>44035</v>
      </c>
      <c r="AM450" s="130">
        <v>15</v>
      </c>
      <c r="AN450" s="132"/>
      <c r="AO450" s="3">
        <v>1</v>
      </c>
      <c r="AP450" s="42">
        <v>44034</v>
      </c>
      <c r="AQ450" s="130">
        <v>15</v>
      </c>
      <c r="AR450" s="132"/>
      <c r="AS450" s="3">
        <v>1</v>
      </c>
      <c r="AT450" s="42">
        <v>44033</v>
      </c>
      <c r="AU450" s="130">
        <v>15</v>
      </c>
      <c r="AV450" s="132"/>
      <c r="AW450" s="3">
        <v>1</v>
      </c>
      <c r="AX450" s="42">
        <v>44032</v>
      </c>
      <c r="AY450" s="130">
        <v>15</v>
      </c>
      <c r="AZ450" s="132"/>
      <c r="BA450" s="3">
        <v>1</v>
      </c>
      <c r="BB450" s="42">
        <v>44031</v>
      </c>
      <c r="BC450" s="130">
        <v>15</v>
      </c>
      <c r="BD450" s="132"/>
      <c r="BE450" s="3">
        <v>1</v>
      </c>
      <c r="BF450" s="42">
        <v>44030</v>
      </c>
      <c r="BG450" s="33">
        <v>15</v>
      </c>
      <c r="BH450" s="22"/>
    </row>
    <row r="451" spans="1:60" customFormat="1" x14ac:dyDescent="0.25">
      <c r="A451" s="30"/>
      <c r="B451" s="62"/>
      <c r="C451" s="128">
        <f t="shared" si="71"/>
        <v>1</v>
      </c>
      <c r="D451" s="129">
        <f t="shared" si="72"/>
        <v>1</v>
      </c>
      <c r="E451" s="33">
        <f t="shared" si="73"/>
        <v>15</v>
      </c>
      <c r="F451" s="33">
        <v>5</v>
      </c>
      <c r="G451" s="147"/>
      <c r="H451" s="22"/>
      <c r="I451" s="3">
        <v>6</v>
      </c>
      <c r="J451" s="42">
        <v>44042</v>
      </c>
      <c r="K451" s="130">
        <v>5</v>
      </c>
      <c r="L451" s="22"/>
      <c r="M451" s="3">
        <v>8</v>
      </c>
      <c r="N451" s="42">
        <v>44041</v>
      </c>
      <c r="O451" s="130">
        <v>5</v>
      </c>
      <c r="P451" s="22"/>
      <c r="Q451" s="3">
        <v>8</v>
      </c>
      <c r="R451" s="42">
        <v>44040</v>
      </c>
      <c r="S451" s="130">
        <v>5</v>
      </c>
      <c r="T451" s="22"/>
      <c r="U451" s="3"/>
      <c r="V451" s="42"/>
      <c r="W451" s="130"/>
      <c r="X451" s="22"/>
      <c r="Y451" s="3"/>
      <c r="Z451" s="42"/>
      <c r="AA451" s="130"/>
      <c r="AB451" s="22"/>
      <c r="AC451" s="131"/>
      <c r="AD451" s="42"/>
      <c r="AE451" s="130"/>
      <c r="AF451" s="22"/>
      <c r="AG451" s="131"/>
      <c r="AH451" s="42"/>
      <c r="AI451" s="130"/>
      <c r="AJ451" s="132"/>
      <c r="AK451" s="3"/>
      <c r="AL451" s="42"/>
      <c r="AM451" s="130"/>
      <c r="AN451" s="132"/>
      <c r="AO451" s="3"/>
      <c r="AP451" s="42"/>
      <c r="AQ451" s="130"/>
      <c r="AR451" s="132"/>
      <c r="AS451" s="3"/>
      <c r="AT451" s="42"/>
      <c r="AU451" s="130"/>
      <c r="AV451" s="132"/>
      <c r="AW451" s="3"/>
      <c r="AX451" s="42"/>
      <c r="AY451" s="130"/>
      <c r="AZ451" s="132"/>
      <c r="BA451" s="3"/>
      <c r="BB451" s="42"/>
      <c r="BC451" s="130"/>
      <c r="BD451" s="132"/>
      <c r="BE451" s="3"/>
      <c r="BF451" s="42"/>
      <c r="BG451" s="33"/>
      <c r="BH451" s="22"/>
    </row>
    <row r="452" spans="1:60" customFormat="1" x14ac:dyDescent="0.25">
      <c r="A452" s="30">
        <v>44043</v>
      </c>
      <c r="B452" s="62">
        <v>0.41666666666666669</v>
      </c>
      <c r="C452" s="128">
        <f t="shared" ref="C452:C458" si="74">K452/F452</f>
        <v>7</v>
      </c>
      <c r="D452" s="129">
        <f t="shared" ref="D452:D458" si="75">C452</f>
        <v>7</v>
      </c>
      <c r="E452" s="33">
        <f t="shared" ref="E452:E458" si="76">SUM(K452,O452,S452,W452,AA452,AE452,AI452,AM452,AQ452,AU452,AY452,BC452,BG452)</f>
        <v>455</v>
      </c>
      <c r="F452" s="33">
        <v>5</v>
      </c>
      <c r="G452" s="147"/>
      <c r="H452" s="22"/>
      <c r="I452" s="3">
        <v>6</v>
      </c>
      <c r="J452" s="42">
        <v>44042</v>
      </c>
      <c r="K452" s="130">
        <v>35</v>
      </c>
      <c r="L452" s="22"/>
      <c r="M452" s="3">
        <v>8</v>
      </c>
      <c r="N452" s="42">
        <v>44041</v>
      </c>
      <c r="O452" s="130">
        <v>35</v>
      </c>
      <c r="P452" s="22"/>
      <c r="Q452" s="3">
        <v>8</v>
      </c>
      <c r="R452" s="42">
        <v>44040</v>
      </c>
      <c r="S452" s="130">
        <v>35</v>
      </c>
      <c r="T452" s="22"/>
      <c r="U452" s="3">
        <v>8</v>
      </c>
      <c r="V452" s="42">
        <v>44039</v>
      </c>
      <c r="W452" s="130">
        <v>35</v>
      </c>
      <c r="X452" s="22"/>
      <c r="Y452" s="3">
        <v>5</v>
      </c>
      <c r="Z452" s="42">
        <v>44038</v>
      </c>
      <c r="AA452" s="130">
        <v>35</v>
      </c>
      <c r="AB452" s="22"/>
      <c r="AC452" s="131">
        <v>3</v>
      </c>
      <c r="AD452" s="42">
        <v>44037</v>
      </c>
      <c r="AE452" s="130">
        <v>35</v>
      </c>
      <c r="AF452" s="22"/>
      <c r="AG452" s="131">
        <v>1</v>
      </c>
      <c r="AH452" s="42">
        <v>44036</v>
      </c>
      <c r="AI452" s="130">
        <v>35</v>
      </c>
      <c r="AJ452" s="132"/>
      <c r="AK452" s="3">
        <v>1</v>
      </c>
      <c r="AL452" s="42">
        <v>44035</v>
      </c>
      <c r="AM452" s="130">
        <v>35</v>
      </c>
      <c r="AN452" s="132"/>
      <c r="AO452" s="3">
        <v>1</v>
      </c>
      <c r="AP452" s="42">
        <v>44034</v>
      </c>
      <c r="AQ452" s="130">
        <v>35</v>
      </c>
      <c r="AR452" s="132"/>
      <c r="AS452" s="3">
        <v>1</v>
      </c>
      <c r="AT452" s="42">
        <v>44033</v>
      </c>
      <c r="AU452" s="130">
        <v>35</v>
      </c>
      <c r="AV452" s="132"/>
      <c r="AW452" s="3">
        <v>1</v>
      </c>
      <c r="AX452" s="42">
        <v>44032</v>
      </c>
      <c r="AY452" s="130">
        <v>35</v>
      </c>
      <c r="AZ452" s="132"/>
      <c r="BA452" s="3">
        <v>1</v>
      </c>
      <c r="BB452" s="42">
        <v>44031</v>
      </c>
      <c r="BC452" s="130">
        <v>35</v>
      </c>
      <c r="BD452" s="132"/>
      <c r="BE452" s="3">
        <v>1</v>
      </c>
      <c r="BF452" s="42">
        <v>44030</v>
      </c>
      <c r="BG452" s="33">
        <v>35</v>
      </c>
      <c r="BH452" s="22"/>
    </row>
    <row r="453" spans="1:60" customFormat="1" x14ac:dyDescent="0.25">
      <c r="A453" s="30"/>
      <c r="B453" s="62"/>
      <c r="C453" s="128">
        <f t="shared" si="74"/>
        <v>1</v>
      </c>
      <c r="D453" s="129">
        <f t="shared" si="75"/>
        <v>1</v>
      </c>
      <c r="E453" s="33">
        <f t="shared" si="76"/>
        <v>35</v>
      </c>
      <c r="F453" s="33">
        <v>5</v>
      </c>
      <c r="G453" s="147"/>
      <c r="H453" s="22"/>
      <c r="I453" s="3">
        <v>6</v>
      </c>
      <c r="J453" s="42">
        <v>44042</v>
      </c>
      <c r="K453" s="130">
        <v>5</v>
      </c>
      <c r="L453" s="22"/>
      <c r="M453" s="3">
        <v>8</v>
      </c>
      <c r="N453" s="42">
        <v>44041</v>
      </c>
      <c r="O453" s="130">
        <v>5</v>
      </c>
      <c r="P453" s="22"/>
      <c r="Q453" s="3">
        <v>8</v>
      </c>
      <c r="R453" s="42">
        <v>44040</v>
      </c>
      <c r="S453" s="130">
        <v>5</v>
      </c>
      <c r="T453" s="22"/>
      <c r="U453" s="3">
        <v>8</v>
      </c>
      <c r="V453" s="42">
        <v>44039</v>
      </c>
      <c r="W453" s="134">
        <v>0</v>
      </c>
      <c r="X453" s="22"/>
      <c r="Y453" s="3">
        <v>8</v>
      </c>
      <c r="Z453" s="42">
        <v>44038</v>
      </c>
      <c r="AA453" s="130">
        <v>5</v>
      </c>
      <c r="AB453" s="22"/>
      <c r="AC453" s="131">
        <v>5</v>
      </c>
      <c r="AD453" s="42">
        <v>44037</v>
      </c>
      <c r="AE453" s="134">
        <v>0</v>
      </c>
      <c r="AF453" s="22"/>
      <c r="AG453" s="131">
        <v>5</v>
      </c>
      <c r="AH453" s="42">
        <v>44036</v>
      </c>
      <c r="AI453" s="130">
        <v>5</v>
      </c>
      <c r="AJ453" s="132"/>
      <c r="AK453" s="3">
        <v>3</v>
      </c>
      <c r="AL453" s="42">
        <v>44035</v>
      </c>
      <c r="AM453" s="130">
        <v>5</v>
      </c>
      <c r="AN453" s="132"/>
      <c r="AO453" s="3">
        <v>1</v>
      </c>
      <c r="AP453" s="42">
        <v>44034</v>
      </c>
      <c r="AQ453" s="134">
        <v>0</v>
      </c>
      <c r="AR453" s="132"/>
      <c r="AS453" s="3">
        <v>1</v>
      </c>
      <c r="AT453" s="42">
        <v>44033</v>
      </c>
      <c r="AU453" s="134">
        <v>0</v>
      </c>
      <c r="AV453" s="132"/>
      <c r="AW453" s="3">
        <v>1</v>
      </c>
      <c r="AX453" s="42">
        <v>44032</v>
      </c>
      <c r="AY453" s="134">
        <v>0</v>
      </c>
      <c r="AZ453" s="132"/>
      <c r="BA453" s="3">
        <v>1</v>
      </c>
      <c r="BB453" s="42">
        <v>44031</v>
      </c>
      <c r="BC453" s="134">
        <v>0</v>
      </c>
      <c r="BD453" s="132"/>
      <c r="BE453" s="3">
        <v>1</v>
      </c>
      <c r="BF453" s="42">
        <v>44030</v>
      </c>
      <c r="BG453" s="33">
        <v>5</v>
      </c>
      <c r="BH453" s="22"/>
    </row>
    <row r="454" spans="1:60" customFormat="1" x14ac:dyDescent="0.25">
      <c r="A454" s="30"/>
      <c r="B454" s="62"/>
      <c r="C454" s="128">
        <f t="shared" si="74"/>
        <v>1</v>
      </c>
      <c r="D454" s="129">
        <f t="shared" si="75"/>
        <v>1</v>
      </c>
      <c r="E454" s="33">
        <f t="shared" si="76"/>
        <v>10</v>
      </c>
      <c r="F454" s="33">
        <v>5</v>
      </c>
      <c r="G454" s="147"/>
      <c r="H454" s="22"/>
      <c r="I454" s="3">
        <v>6</v>
      </c>
      <c r="J454" s="42">
        <v>44042</v>
      </c>
      <c r="K454" s="130">
        <v>5</v>
      </c>
      <c r="L454" s="22"/>
      <c r="M454" s="3">
        <v>8</v>
      </c>
      <c r="N454" s="42">
        <v>44041</v>
      </c>
      <c r="O454" s="130">
        <v>5</v>
      </c>
      <c r="P454" s="22"/>
      <c r="Q454" s="3"/>
      <c r="R454" s="42"/>
      <c r="S454" s="130"/>
      <c r="T454" s="22"/>
      <c r="U454" s="3"/>
      <c r="V454" s="42"/>
      <c r="W454" s="130"/>
      <c r="X454" s="22"/>
      <c r="Y454" s="3"/>
      <c r="Z454" s="42"/>
      <c r="AA454" s="130"/>
      <c r="AB454" s="22"/>
      <c r="AC454" s="131"/>
      <c r="AD454" s="42"/>
      <c r="AE454" s="130"/>
      <c r="AF454" s="22"/>
      <c r="AG454" s="131"/>
      <c r="AH454" s="42"/>
      <c r="AI454" s="130"/>
      <c r="AJ454" s="132"/>
      <c r="AK454" s="3"/>
      <c r="AL454" s="42"/>
      <c r="AM454" s="130"/>
      <c r="AN454" s="132"/>
      <c r="AO454" s="3"/>
      <c r="AP454" s="42"/>
      <c r="AQ454" s="130"/>
      <c r="AR454" s="132"/>
      <c r="AS454" s="3"/>
      <c r="AT454" s="42"/>
      <c r="AU454" s="130"/>
      <c r="AV454" s="132"/>
      <c r="AW454" s="3"/>
      <c r="AX454" s="42"/>
      <c r="AY454" s="130"/>
      <c r="AZ454" s="132"/>
      <c r="BA454" s="3"/>
      <c r="BB454" s="42"/>
      <c r="BC454" s="130"/>
      <c r="BD454" s="132"/>
      <c r="BE454" s="3"/>
      <c r="BF454" s="42"/>
      <c r="BG454" s="33"/>
      <c r="BH454" s="22"/>
    </row>
    <row r="455" spans="1:60" customFormat="1" x14ac:dyDescent="0.25">
      <c r="A455" s="30">
        <v>44043</v>
      </c>
      <c r="B455" s="62">
        <v>0.45833333333333331</v>
      </c>
      <c r="C455" s="128">
        <f t="shared" si="74"/>
        <v>3</v>
      </c>
      <c r="D455" s="129">
        <f t="shared" si="75"/>
        <v>3</v>
      </c>
      <c r="E455" s="33">
        <f t="shared" si="76"/>
        <v>195</v>
      </c>
      <c r="F455" s="33">
        <v>5</v>
      </c>
      <c r="G455" s="147"/>
      <c r="H455" s="22"/>
      <c r="I455" s="3">
        <v>6</v>
      </c>
      <c r="J455" s="42">
        <v>44042</v>
      </c>
      <c r="K455" s="130">
        <v>15</v>
      </c>
      <c r="L455" s="22"/>
      <c r="M455" s="3">
        <v>8</v>
      </c>
      <c r="N455" s="42">
        <v>44041</v>
      </c>
      <c r="O455" s="130">
        <v>15</v>
      </c>
      <c r="P455" s="22"/>
      <c r="Q455" s="3">
        <v>8</v>
      </c>
      <c r="R455" s="42">
        <v>44040</v>
      </c>
      <c r="S455" s="130">
        <v>15</v>
      </c>
      <c r="T455" s="22"/>
      <c r="U455" s="3">
        <v>8</v>
      </c>
      <c r="V455" s="42">
        <v>44039</v>
      </c>
      <c r="W455" s="130">
        <v>15</v>
      </c>
      <c r="X455" s="22"/>
      <c r="Y455" s="3">
        <v>5</v>
      </c>
      <c r="Z455" s="42">
        <v>44038</v>
      </c>
      <c r="AA455" s="130">
        <v>15</v>
      </c>
      <c r="AB455" s="22"/>
      <c r="AC455" s="131">
        <v>3</v>
      </c>
      <c r="AD455" s="42">
        <v>44037</v>
      </c>
      <c r="AE455" s="130">
        <v>15</v>
      </c>
      <c r="AF455" s="22"/>
      <c r="AG455" s="131">
        <v>1</v>
      </c>
      <c r="AH455" s="42">
        <v>44036</v>
      </c>
      <c r="AI455" s="130">
        <v>15</v>
      </c>
      <c r="AJ455" s="132"/>
      <c r="AK455" s="3">
        <v>1</v>
      </c>
      <c r="AL455" s="42">
        <v>44035</v>
      </c>
      <c r="AM455" s="130">
        <v>15</v>
      </c>
      <c r="AN455" s="132"/>
      <c r="AO455" s="3">
        <v>1</v>
      </c>
      <c r="AP455" s="42">
        <v>44034</v>
      </c>
      <c r="AQ455" s="130">
        <v>15</v>
      </c>
      <c r="AR455" s="132"/>
      <c r="AS455" s="3">
        <v>1</v>
      </c>
      <c r="AT455" s="42">
        <v>44033</v>
      </c>
      <c r="AU455" s="130">
        <v>15</v>
      </c>
      <c r="AV455" s="132"/>
      <c r="AW455" s="3">
        <v>1</v>
      </c>
      <c r="AX455" s="42">
        <v>44032</v>
      </c>
      <c r="AY455" s="130">
        <v>15</v>
      </c>
      <c r="AZ455" s="132"/>
      <c r="BA455" s="3">
        <v>1</v>
      </c>
      <c r="BB455" s="42">
        <v>44031</v>
      </c>
      <c r="BC455" s="130">
        <v>15</v>
      </c>
      <c r="BD455" s="132"/>
      <c r="BE455" s="3">
        <v>1</v>
      </c>
      <c r="BF455" s="42">
        <v>44030</v>
      </c>
      <c r="BG455" s="33">
        <v>15</v>
      </c>
      <c r="BH455" s="22"/>
    </row>
    <row r="456" spans="1:60" customFormat="1" x14ac:dyDescent="0.25">
      <c r="A456" s="30"/>
      <c r="B456" s="62"/>
      <c r="C456" s="128">
        <f t="shared" si="74"/>
        <v>1</v>
      </c>
      <c r="D456" s="129">
        <f t="shared" si="75"/>
        <v>1</v>
      </c>
      <c r="E456" s="33">
        <f t="shared" si="76"/>
        <v>55</v>
      </c>
      <c r="F456" s="33">
        <v>5</v>
      </c>
      <c r="G456" s="147"/>
      <c r="H456" s="22"/>
      <c r="I456" s="3">
        <v>6</v>
      </c>
      <c r="J456" s="42">
        <v>44042</v>
      </c>
      <c r="K456" s="130">
        <v>5</v>
      </c>
      <c r="L456" s="22"/>
      <c r="M456" s="3">
        <v>8</v>
      </c>
      <c r="N456" s="42">
        <v>44041</v>
      </c>
      <c r="O456" s="130">
        <v>5</v>
      </c>
      <c r="P456" s="22"/>
      <c r="Q456" s="3">
        <v>8</v>
      </c>
      <c r="R456" s="42">
        <v>44040</v>
      </c>
      <c r="S456" s="134">
        <v>0</v>
      </c>
      <c r="T456" s="22"/>
      <c r="U456" s="3">
        <v>8</v>
      </c>
      <c r="V456" s="42">
        <v>44039</v>
      </c>
      <c r="W456" s="134">
        <v>0</v>
      </c>
      <c r="X456" s="22"/>
      <c r="Y456" s="3">
        <v>8</v>
      </c>
      <c r="Z456" s="42">
        <v>44038</v>
      </c>
      <c r="AA456" s="130">
        <v>5</v>
      </c>
      <c r="AB456" s="22"/>
      <c r="AC456" s="131">
        <v>8</v>
      </c>
      <c r="AD456" s="42">
        <v>44037</v>
      </c>
      <c r="AE456" s="130">
        <v>5</v>
      </c>
      <c r="AF456" s="22"/>
      <c r="AG456" s="131">
        <v>5</v>
      </c>
      <c r="AH456" s="42">
        <v>44036</v>
      </c>
      <c r="AI456" s="130">
        <v>5</v>
      </c>
      <c r="AJ456" s="132"/>
      <c r="AK456" s="3">
        <v>3</v>
      </c>
      <c r="AL456" s="42">
        <v>44035</v>
      </c>
      <c r="AM456" s="130">
        <v>5</v>
      </c>
      <c r="AN456" s="132"/>
      <c r="AO456" s="3">
        <v>1</v>
      </c>
      <c r="AP456" s="42">
        <v>44034</v>
      </c>
      <c r="AQ456" s="130">
        <v>5</v>
      </c>
      <c r="AR456" s="132"/>
      <c r="AS456" s="3">
        <v>1</v>
      </c>
      <c r="AT456" s="42">
        <v>44033</v>
      </c>
      <c r="AU456" s="130">
        <v>5</v>
      </c>
      <c r="AV456" s="132"/>
      <c r="AW456" s="3">
        <v>1</v>
      </c>
      <c r="AX456" s="42">
        <v>44032</v>
      </c>
      <c r="AY456" s="130">
        <v>5</v>
      </c>
      <c r="AZ456" s="132"/>
      <c r="BA456" s="3">
        <v>1</v>
      </c>
      <c r="BB456" s="42">
        <v>44031</v>
      </c>
      <c r="BC456" s="130">
        <v>5</v>
      </c>
      <c r="BD456" s="132"/>
      <c r="BE456" s="3">
        <v>1</v>
      </c>
      <c r="BF456" s="42">
        <v>44030</v>
      </c>
      <c r="BG456" s="33">
        <v>5</v>
      </c>
      <c r="BH456" s="22"/>
    </row>
    <row r="457" spans="1:60" customFormat="1" x14ac:dyDescent="0.25">
      <c r="A457" s="30">
        <v>44043</v>
      </c>
      <c r="B457" s="62">
        <v>0.625</v>
      </c>
      <c r="C457" s="128">
        <f t="shared" si="74"/>
        <v>2</v>
      </c>
      <c r="D457" s="129">
        <f t="shared" si="75"/>
        <v>2</v>
      </c>
      <c r="E457" s="33">
        <f t="shared" si="76"/>
        <v>130</v>
      </c>
      <c r="F457" s="33">
        <v>5</v>
      </c>
      <c r="G457" s="147"/>
      <c r="H457" s="22"/>
      <c r="I457" s="3">
        <v>6</v>
      </c>
      <c r="J457" s="42">
        <v>44042</v>
      </c>
      <c r="K457" s="130">
        <v>10</v>
      </c>
      <c r="L457" s="22"/>
      <c r="M457" s="3">
        <v>8</v>
      </c>
      <c r="N457" s="42">
        <v>44041</v>
      </c>
      <c r="O457" s="130">
        <v>10</v>
      </c>
      <c r="P457" s="22"/>
      <c r="Q457" s="3">
        <v>8</v>
      </c>
      <c r="R457" s="42">
        <v>44040</v>
      </c>
      <c r="S457" s="130">
        <v>10</v>
      </c>
      <c r="T457" s="22"/>
      <c r="U457" s="3">
        <v>8</v>
      </c>
      <c r="V457" s="42">
        <v>44039</v>
      </c>
      <c r="W457" s="130">
        <v>10</v>
      </c>
      <c r="X457" s="22"/>
      <c r="Y457" s="3">
        <v>5</v>
      </c>
      <c r="Z457" s="42">
        <v>44038</v>
      </c>
      <c r="AA457" s="130">
        <v>10</v>
      </c>
      <c r="AB457" s="22"/>
      <c r="AC457" s="131">
        <v>3</v>
      </c>
      <c r="AD457" s="42">
        <v>44037</v>
      </c>
      <c r="AE457" s="130">
        <v>10</v>
      </c>
      <c r="AF457" s="22"/>
      <c r="AG457" s="131">
        <v>1</v>
      </c>
      <c r="AH457" s="42">
        <v>44036</v>
      </c>
      <c r="AI457" s="130">
        <v>10</v>
      </c>
      <c r="AJ457" s="132"/>
      <c r="AK457" s="3">
        <v>1</v>
      </c>
      <c r="AL457" s="42">
        <v>44035</v>
      </c>
      <c r="AM457" s="130">
        <v>10</v>
      </c>
      <c r="AN457" s="132"/>
      <c r="AO457" s="3">
        <v>1</v>
      </c>
      <c r="AP457" s="42">
        <v>44034</v>
      </c>
      <c r="AQ457" s="130">
        <v>10</v>
      </c>
      <c r="AR457" s="132"/>
      <c r="AS457" s="3">
        <v>1</v>
      </c>
      <c r="AT457" s="42">
        <v>44033</v>
      </c>
      <c r="AU457" s="130">
        <v>10</v>
      </c>
      <c r="AV457" s="132"/>
      <c r="AW457" s="3">
        <v>1</v>
      </c>
      <c r="AX457" s="42">
        <v>44032</v>
      </c>
      <c r="AY457" s="130">
        <v>10</v>
      </c>
      <c r="AZ457" s="132"/>
      <c r="BA457" s="3">
        <v>1</v>
      </c>
      <c r="BB457" s="42">
        <v>44031</v>
      </c>
      <c r="BC457" s="130">
        <v>10</v>
      </c>
      <c r="BD457" s="132"/>
      <c r="BE457" s="3">
        <v>1</v>
      </c>
      <c r="BF457" s="42">
        <v>44030</v>
      </c>
      <c r="BG457" s="33">
        <v>10</v>
      </c>
      <c r="BH457" s="22"/>
    </row>
    <row r="458" spans="1:60" customFormat="1" ht="13.75" thickBot="1" x14ac:dyDescent="0.3">
      <c r="A458" s="30"/>
      <c r="B458" s="62"/>
      <c r="C458" s="128">
        <f t="shared" si="74"/>
        <v>1</v>
      </c>
      <c r="D458" s="129">
        <f t="shared" si="75"/>
        <v>1</v>
      </c>
      <c r="E458" s="33">
        <f t="shared" si="76"/>
        <v>35</v>
      </c>
      <c r="F458" s="33">
        <v>5</v>
      </c>
      <c r="G458" s="147"/>
      <c r="H458" s="22"/>
      <c r="I458" s="3">
        <v>6</v>
      </c>
      <c r="J458" s="42">
        <v>44042</v>
      </c>
      <c r="K458" s="130">
        <v>5</v>
      </c>
      <c r="L458" s="22"/>
      <c r="M458" s="3">
        <v>8</v>
      </c>
      <c r="N458" s="42">
        <v>44041</v>
      </c>
      <c r="O458" s="130">
        <v>5</v>
      </c>
      <c r="P458" s="22"/>
      <c r="Q458" s="3">
        <v>8</v>
      </c>
      <c r="R458" s="42">
        <v>44040</v>
      </c>
      <c r="S458" s="130">
        <v>5</v>
      </c>
      <c r="T458" s="22"/>
      <c r="U458" s="3">
        <v>8</v>
      </c>
      <c r="V458" s="42">
        <v>44039</v>
      </c>
      <c r="W458" s="130">
        <v>5</v>
      </c>
      <c r="X458" s="22"/>
      <c r="Y458" s="3">
        <v>5</v>
      </c>
      <c r="Z458" s="42">
        <v>44038</v>
      </c>
      <c r="AA458" s="130">
        <v>5</v>
      </c>
      <c r="AB458" s="22"/>
      <c r="AC458" s="131">
        <v>3</v>
      </c>
      <c r="AD458" s="42">
        <v>44037</v>
      </c>
      <c r="AE458" s="130">
        <v>5</v>
      </c>
      <c r="AF458" s="22"/>
      <c r="AG458" s="131">
        <v>1</v>
      </c>
      <c r="AH458" s="42">
        <v>44036</v>
      </c>
      <c r="AI458" s="134">
        <v>0</v>
      </c>
      <c r="AJ458" s="132"/>
      <c r="AK458" s="3">
        <v>1</v>
      </c>
      <c r="AL458" s="42">
        <v>44035</v>
      </c>
      <c r="AM458" s="130">
        <v>5</v>
      </c>
      <c r="AN458" s="132"/>
      <c r="AO458" s="3"/>
      <c r="AP458" s="42"/>
      <c r="AQ458" s="130"/>
      <c r="AR458" s="132"/>
      <c r="AS458" s="3"/>
      <c r="AT458" s="42"/>
      <c r="AU458" s="130"/>
      <c r="AV458" s="132"/>
      <c r="AW458" s="3"/>
      <c r="AX458" s="42"/>
      <c r="AY458" s="130"/>
      <c r="AZ458" s="132"/>
      <c r="BA458" s="3"/>
      <c r="BB458" s="42"/>
      <c r="BC458" s="130"/>
      <c r="BD458" s="132"/>
      <c r="BE458" s="3"/>
      <c r="BF458" s="42"/>
      <c r="BG458" s="33"/>
      <c r="BH458" s="22"/>
    </row>
    <row r="459" spans="1:60" s="8" customFormat="1" x14ac:dyDescent="0.25">
      <c r="A459" s="5">
        <v>44044</v>
      </c>
      <c r="B459" s="63">
        <v>0.375</v>
      </c>
      <c r="C459" s="135">
        <f t="shared" ref="C459:C473" si="77">K459/F459</f>
        <v>1</v>
      </c>
      <c r="D459" s="136">
        <f t="shared" ref="D459:D473" si="78">C459</f>
        <v>1</v>
      </c>
      <c r="E459" s="7">
        <f t="shared" ref="E459:E473" si="79">SUM(K459,O459,S459,W459,AA459,AE459,AI459,AM459,AQ459,AU459,AY459,BC459,BG459)</f>
        <v>65</v>
      </c>
      <c r="F459" s="7">
        <v>5</v>
      </c>
      <c r="G459" s="141"/>
      <c r="H459" s="12"/>
      <c r="I459" s="9">
        <v>6</v>
      </c>
      <c r="J459" s="10">
        <v>44042</v>
      </c>
      <c r="K459" s="137">
        <v>5</v>
      </c>
      <c r="L459" s="12"/>
      <c r="M459" s="9">
        <v>8</v>
      </c>
      <c r="N459" s="10">
        <v>44041</v>
      </c>
      <c r="O459" s="137">
        <v>5</v>
      </c>
      <c r="P459" s="12"/>
      <c r="Q459" s="9">
        <v>8</v>
      </c>
      <c r="R459" s="10">
        <v>44040</v>
      </c>
      <c r="S459" s="137">
        <v>5</v>
      </c>
      <c r="T459" s="12"/>
      <c r="U459" s="9">
        <v>8</v>
      </c>
      <c r="V459" s="10">
        <v>44039</v>
      </c>
      <c r="W459" s="137">
        <v>5</v>
      </c>
      <c r="X459" s="12"/>
      <c r="Y459" s="9">
        <v>5</v>
      </c>
      <c r="Z459" s="10">
        <v>44038</v>
      </c>
      <c r="AA459" s="137">
        <v>5</v>
      </c>
      <c r="AB459" s="12"/>
      <c r="AC459" s="138">
        <v>3</v>
      </c>
      <c r="AD459" s="10">
        <v>44037</v>
      </c>
      <c r="AE459" s="137">
        <v>5</v>
      </c>
      <c r="AF459" s="12"/>
      <c r="AG459" s="138">
        <v>1</v>
      </c>
      <c r="AH459" s="10">
        <v>44036</v>
      </c>
      <c r="AI459" s="137">
        <v>5</v>
      </c>
      <c r="AJ459" s="139"/>
      <c r="AK459" s="9">
        <v>1</v>
      </c>
      <c r="AL459" s="10">
        <v>44035</v>
      </c>
      <c r="AM459" s="137">
        <v>5</v>
      </c>
      <c r="AN459" s="139"/>
      <c r="AO459" s="9">
        <v>1</v>
      </c>
      <c r="AP459" s="10">
        <v>44034</v>
      </c>
      <c r="AQ459" s="137">
        <v>5</v>
      </c>
      <c r="AR459" s="139"/>
      <c r="AS459" s="9">
        <v>1</v>
      </c>
      <c r="AT459" s="10">
        <v>44033</v>
      </c>
      <c r="AU459" s="137">
        <v>5</v>
      </c>
      <c r="AV459" s="139"/>
      <c r="AW459" s="9">
        <v>1</v>
      </c>
      <c r="AX459" s="10">
        <v>44032</v>
      </c>
      <c r="AY459" s="137">
        <v>5</v>
      </c>
      <c r="AZ459" s="139"/>
      <c r="BA459" s="9">
        <v>1</v>
      </c>
      <c r="BB459" s="10">
        <v>44031</v>
      </c>
      <c r="BC459" s="137">
        <v>5</v>
      </c>
      <c r="BD459" s="139"/>
      <c r="BE459" s="9">
        <v>1</v>
      </c>
      <c r="BF459" s="10">
        <v>44030</v>
      </c>
      <c r="BG459" s="7">
        <v>5</v>
      </c>
      <c r="BH459" s="12"/>
    </row>
    <row r="460" spans="1:60" customFormat="1" x14ac:dyDescent="0.25">
      <c r="A460" s="30"/>
      <c r="B460" s="62"/>
      <c r="C460" s="128">
        <f t="shared" si="77"/>
        <v>3</v>
      </c>
      <c r="D460" s="129">
        <f t="shared" si="78"/>
        <v>3</v>
      </c>
      <c r="E460" s="33">
        <f t="shared" si="79"/>
        <v>195</v>
      </c>
      <c r="F460" s="33">
        <v>5</v>
      </c>
      <c r="G460" s="147"/>
      <c r="H460" s="22"/>
      <c r="I460" s="3">
        <v>6</v>
      </c>
      <c r="J460" s="42">
        <v>44043</v>
      </c>
      <c r="K460" s="130">
        <v>15</v>
      </c>
      <c r="L460" s="22"/>
      <c r="M460" s="3">
        <v>8</v>
      </c>
      <c r="N460" s="42">
        <v>44042</v>
      </c>
      <c r="O460" s="130">
        <v>15</v>
      </c>
      <c r="P460" s="22"/>
      <c r="Q460" s="3">
        <v>8</v>
      </c>
      <c r="R460" s="42">
        <v>44041</v>
      </c>
      <c r="S460" s="130">
        <v>15</v>
      </c>
      <c r="T460" s="22"/>
      <c r="U460" s="3">
        <v>8</v>
      </c>
      <c r="V460" s="42">
        <v>44040</v>
      </c>
      <c r="W460" s="130">
        <v>15</v>
      </c>
      <c r="X460" s="22"/>
      <c r="Y460" s="3">
        <v>5</v>
      </c>
      <c r="Z460" s="42">
        <v>44039</v>
      </c>
      <c r="AA460" s="130">
        <v>15</v>
      </c>
      <c r="AB460" s="22"/>
      <c r="AC460" s="131">
        <v>3</v>
      </c>
      <c r="AD460" s="42">
        <v>44038</v>
      </c>
      <c r="AE460" s="130">
        <v>15</v>
      </c>
      <c r="AF460" s="22"/>
      <c r="AG460" s="131">
        <v>1</v>
      </c>
      <c r="AH460" s="42">
        <v>44037</v>
      </c>
      <c r="AI460" s="130">
        <v>15</v>
      </c>
      <c r="AJ460" s="132"/>
      <c r="AK460" s="3">
        <v>1</v>
      </c>
      <c r="AL460" s="42">
        <v>44036</v>
      </c>
      <c r="AM460" s="130">
        <v>15</v>
      </c>
      <c r="AN460" s="132"/>
      <c r="AO460" s="3">
        <v>1</v>
      </c>
      <c r="AP460" s="42">
        <v>44035</v>
      </c>
      <c r="AQ460" s="130">
        <v>15</v>
      </c>
      <c r="AR460" s="132"/>
      <c r="AS460" s="3">
        <v>1</v>
      </c>
      <c r="AT460" s="42">
        <v>44034</v>
      </c>
      <c r="AU460" s="130">
        <v>15</v>
      </c>
      <c r="AV460" s="132"/>
      <c r="AW460" s="3">
        <v>1</v>
      </c>
      <c r="AX460" s="42">
        <v>44033</v>
      </c>
      <c r="AY460" s="130">
        <v>15</v>
      </c>
      <c r="AZ460" s="132"/>
      <c r="BA460" s="3">
        <v>1</v>
      </c>
      <c r="BB460" s="42">
        <v>44032</v>
      </c>
      <c r="BC460" s="130">
        <v>15</v>
      </c>
      <c r="BD460" s="132"/>
      <c r="BE460" s="3">
        <v>1</v>
      </c>
      <c r="BF460" s="42">
        <v>44031</v>
      </c>
      <c r="BG460" s="33">
        <v>15</v>
      </c>
      <c r="BH460" s="22"/>
    </row>
    <row r="461" spans="1:60" customFormat="1" x14ac:dyDescent="0.25">
      <c r="A461" s="30"/>
      <c r="B461" s="62"/>
      <c r="C461" s="128">
        <f t="shared" si="77"/>
        <v>1</v>
      </c>
      <c r="D461" s="129">
        <f t="shared" si="78"/>
        <v>1</v>
      </c>
      <c r="E461" s="33">
        <f t="shared" si="79"/>
        <v>5</v>
      </c>
      <c r="F461" s="33">
        <v>5</v>
      </c>
      <c r="G461" s="147"/>
      <c r="H461" s="22"/>
      <c r="I461" s="3">
        <v>6</v>
      </c>
      <c r="J461" s="42">
        <v>44031</v>
      </c>
      <c r="K461" s="130">
        <v>5</v>
      </c>
      <c r="L461" s="22"/>
      <c r="M461" s="3"/>
      <c r="N461" s="42"/>
      <c r="O461" s="130"/>
      <c r="P461" s="22"/>
      <c r="Q461" s="3"/>
      <c r="R461" s="42"/>
      <c r="S461" s="130"/>
      <c r="T461" s="22"/>
      <c r="U461" s="3"/>
      <c r="V461" s="42"/>
      <c r="W461" s="130"/>
      <c r="X461" s="22"/>
      <c r="Y461" s="3"/>
      <c r="Z461" s="42"/>
      <c r="AA461" s="130"/>
      <c r="AB461" s="22"/>
      <c r="AC461" s="131"/>
      <c r="AD461" s="42"/>
      <c r="AE461" s="130"/>
      <c r="AF461" s="22"/>
      <c r="AG461" s="131"/>
      <c r="AH461" s="42"/>
      <c r="AI461" s="130"/>
      <c r="AJ461" s="132"/>
      <c r="AK461" s="3"/>
      <c r="AL461" s="42"/>
      <c r="AM461" s="130"/>
      <c r="AN461" s="132"/>
      <c r="AO461" s="3"/>
      <c r="AP461" s="42"/>
      <c r="AQ461" s="130"/>
      <c r="AR461" s="132"/>
      <c r="AS461" s="3"/>
      <c r="AT461" s="42"/>
      <c r="AU461" s="130"/>
      <c r="AV461" s="132"/>
      <c r="AW461" s="3"/>
      <c r="AX461" s="42"/>
      <c r="AY461" s="130"/>
      <c r="AZ461" s="132"/>
      <c r="BA461" s="3"/>
      <c r="BB461" s="42"/>
      <c r="BC461" s="130"/>
      <c r="BD461" s="132"/>
      <c r="BE461" s="3"/>
      <c r="BF461" s="42"/>
      <c r="BG461" s="33"/>
      <c r="BH461" s="22"/>
    </row>
    <row r="462" spans="1:60" customFormat="1" x14ac:dyDescent="0.25">
      <c r="A462" s="30"/>
      <c r="B462" s="62"/>
      <c r="C462" s="128">
        <f t="shared" si="77"/>
        <v>1</v>
      </c>
      <c r="D462" s="129">
        <f t="shared" si="78"/>
        <v>1</v>
      </c>
      <c r="E462" s="33">
        <f t="shared" si="79"/>
        <v>50</v>
      </c>
      <c r="F462" s="33">
        <v>5</v>
      </c>
      <c r="G462" s="147"/>
      <c r="H462" s="22"/>
      <c r="I462" s="3">
        <v>6</v>
      </c>
      <c r="J462" s="42">
        <v>44043</v>
      </c>
      <c r="K462" s="130">
        <v>5</v>
      </c>
      <c r="L462" s="22"/>
      <c r="M462" s="3">
        <v>8</v>
      </c>
      <c r="N462" s="42">
        <v>44042</v>
      </c>
      <c r="O462" s="130">
        <v>5</v>
      </c>
      <c r="P462" s="22"/>
      <c r="Q462" s="3">
        <v>8</v>
      </c>
      <c r="R462" s="42">
        <v>44041</v>
      </c>
      <c r="S462" s="130">
        <v>5</v>
      </c>
      <c r="T462" s="22"/>
      <c r="U462" s="3">
        <v>8</v>
      </c>
      <c r="V462" s="42">
        <v>44040</v>
      </c>
      <c r="W462" s="130">
        <v>5</v>
      </c>
      <c r="X462" s="22"/>
      <c r="Y462" s="3">
        <v>5</v>
      </c>
      <c r="Z462" s="42">
        <v>44039</v>
      </c>
      <c r="AA462" s="130">
        <v>5</v>
      </c>
      <c r="AB462" s="22"/>
      <c r="AC462" s="131">
        <v>3</v>
      </c>
      <c r="AD462" s="42">
        <v>44038</v>
      </c>
      <c r="AE462" s="130">
        <v>5</v>
      </c>
      <c r="AF462" s="22"/>
      <c r="AG462" s="131">
        <v>1</v>
      </c>
      <c r="AH462" s="42">
        <v>44037</v>
      </c>
      <c r="AI462" s="130">
        <v>5</v>
      </c>
      <c r="AJ462" s="132"/>
      <c r="AK462" s="3">
        <v>1</v>
      </c>
      <c r="AL462" s="42">
        <v>44036</v>
      </c>
      <c r="AM462" s="130">
        <v>5</v>
      </c>
      <c r="AN462" s="132"/>
      <c r="AO462" s="3">
        <v>1</v>
      </c>
      <c r="AP462" s="42">
        <v>44035</v>
      </c>
      <c r="AQ462" s="134">
        <v>0</v>
      </c>
      <c r="AR462" s="132"/>
      <c r="AS462" s="3">
        <v>1</v>
      </c>
      <c r="AT462" s="42">
        <v>44034</v>
      </c>
      <c r="AU462" s="134">
        <v>0</v>
      </c>
      <c r="AV462" s="132"/>
      <c r="AW462" s="3">
        <v>1</v>
      </c>
      <c r="AX462" s="42">
        <v>44033</v>
      </c>
      <c r="AY462" s="134">
        <v>0</v>
      </c>
      <c r="AZ462" s="132"/>
      <c r="BA462" s="3">
        <v>1</v>
      </c>
      <c r="BB462" s="42">
        <v>44032</v>
      </c>
      <c r="BC462" s="130">
        <v>5</v>
      </c>
      <c r="BD462" s="132"/>
      <c r="BE462" s="3">
        <v>1</v>
      </c>
      <c r="BF462" s="42">
        <v>44031</v>
      </c>
      <c r="BG462" s="33">
        <v>5</v>
      </c>
      <c r="BH462" s="22"/>
    </row>
    <row r="463" spans="1:60" customFormat="1" x14ac:dyDescent="0.25">
      <c r="A463" s="30"/>
      <c r="B463" s="62"/>
      <c r="C463" s="128">
        <f t="shared" si="77"/>
        <v>1</v>
      </c>
      <c r="D463" s="129">
        <f t="shared" si="78"/>
        <v>1</v>
      </c>
      <c r="E463" s="33">
        <f t="shared" si="79"/>
        <v>20</v>
      </c>
      <c r="F463" s="33">
        <v>5</v>
      </c>
      <c r="G463" s="147"/>
      <c r="H463" s="22"/>
      <c r="I463" s="3">
        <v>6</v>
      </c>
      <c r="J463" s="42">
        <v>44043</v>
      </c>
      <c r="K463" s="130">
        <v>5</v>
      </c>
      <c r="L463" s="22"/>
      <c r="M463" s="3">
        <v>8</v>
      </c>
      <c r="N463" s="42">
        <v>44042</v>
      </c>
      <c r="O463" s="130">
        <v>5</v>
      </c>
      <c r="P463" s="22"/>
      <c r="Q463" s="3">
        <v>8</v>
      </c>
      <c r="R463" s="42">
        <v>44041</v>
      </c>
      <c r="S463" s="130">
        <v>5</v>
      </c>
      <c r="T463" s="22"/>
      <c r="U463" s="3">
        <v>8</v>
      </c>
      <c r="V463" s="42">
        <v>44040</v>
      </c>
      <c r="W463" s="130">
        <v>5</v>
      </c>
      <c r="X463" s="22"/>
      <c r="Y463" s="3"/>
      <c r="Z463" s="42"/>
      <c r="AA463" s="130"/>
      <c r="AB463" s="22"/>
      <c r="AC463" s="131"/>
      <c r="AD463" s="42"/>
      <c r="AE463" s="130"/>
      <c r="AF463" s="22"/>
      <c r="AG463" s="131"/>
      <c r="AH463" s="42"/>
      <c r="AI463" s="130"/>
      <c r="AJ463" s="132"/>
      <c r="AK463" s="3"/>
      <c r="AL463" s="42"/>
      <c r="AM463" s="130"/>
      <c r="AN463" s="132"/>
      <c r="AO463" s="3"/>
      <c r="AP463" s="42"/>
      <c r="AQ463" s="130"/>
      <c r="AR463" s="132"/>
      <c r="AS463" s="3"/>
      <c r="AT463" s="42"/>
      <c r="AU463" s="130"/>
      <c r="AV463" s="132"/>
      <c r="AW463" s="3"/>
      <c r="AX463" s="42"/>
      <c r="AY463" s="130"/>
      <c r="AZ463" s="132"/>
      <c r="BA463" s="3"/>
      <c r="BB463" s="42"/>
      <c r="BC463" s="130"/>
      <c r="BD463" s="22"/>
      <c r="BE463" s="3"/>
      <c r="BF463" s="42"/>
      <c r="BG463" s="33"/>
      <c r="BH463" s="22"/>
    </row>
    <row r="464" spans="1:60" customFormat="1" x14ac:dyDescent="0.25">
      <c r="A464" s="30">
        <v>44044</v>
      </c>
      <c r="B464" s="62">
        <v>0.45833333333333331</v>
      </c>
      <c r="C464" s="128">
        <f t="shared" si="77"/>
        <v>1</v>
      </c>
      <c r="D464" s="129">
        <f t="shared" si="78"/>
        <v>1</v>
      </c>
      <c r="E464" s="33">
        <f t="shared" si="79"/>
        <v>65</v>
      </c>
      <c r="F464" s="33">
        <v>5</v>
      </c>
      <c r="G464" s="147"/>
      <c r="H464" s="22"/>
      <c r="I464" s="3">
        <v>6</v>
      </c>
      <c r="J464" s="42">
        <v>44043</v>
      </c>
      <c r="K464" s="130">
        <v>5</v>
      </c>
      <c r="L464" s="22"/>
      <c r="M464" s="3">
        <v>8</v>
      </c>
      <c r="N464" s="42">
        <v>44042</v>
      </c>
      <c r="O464" s="130">
        <v>5</v>
      </c>
      <c r="P464" s="22"/>
      <c r="Q464" s="3">
        <v>8</v>
      </c>
      <c r="R464" s="42">
        <v>44041</v>
      </c>
      <c r="S464" s="130">
        <v>5</v>
      </c>
      <c r="T464" s="22"/>
      <c r="U464" s="3">
        <v>8</v>
      </c>
      <c r="V464" s="42">
        <v>44040</v>
      </c>
      <c r="W464" s="130">
        <v>5</v>
      </c>
      <c r="X464" s="22"/>
      <c r="Y464" s="3">
        <v>5</v>
      </c>
      <c r="Z464" s="42">
        <v>44039</v>
      </c>
      <c r="AA464" s="130">
        <v>5</v>
      </c>
      <c r="AB464" s="22"/>
      <c r="AC464" s="131">
        <v>3</v>
      </c>
      <c r="AD464" s="42">
        <v>44038</v>
      </c>
      <c r="AE464" s="130">
        <v>5</v>
      </c>
      <c r="AF464" s="22"/>
      <c r="AG464" s="131">
        <v>1</v>
      </c>
      <c r="AH464" s="42">
        <v>44037</v>
      </c>
      <c r="AI464" s="130">
        <v>5</v>
      </c>
      <c r="AJ464" s="132"/>
      <c r="AK464" s="3">
        <v>1</v>
      </c>
      <c r="AL464" s="42">
        <v>44036</v>
      </c>
      <c r="AM464" s="130">
        <v>5</v>
      </c>
      <c r="AN464" s="132"/>
      <c r="AO464" s="3">
        <v>1</v>
      </c>
      <c r="AP464" s="42">
        <v>44035</v>
      </c>
      <c r="AQ464" s="130">
        <v>5</v>
      </c>
      <c r="AR464" s="132"/>
      <c r="AS464" s="3">
        <v>1</v>
      </c>
      <c r="AT464" s="42">
        <v>44034</v>
      </c>
      <c r="AU464" s="130">
        <v>5</v>
      </c>
      <c r="AV464" s="132"/>
      <c r="AW464" s="3">
        <v>1</v>
      </c>
      <c r="AX464" s="42">
        <v>44033</v>
      </c>
      <c r="AY464" s="130">
        <v>5</v>
      </c>
      <c r="AZ464" s="132"/>
      <c r="BA464" s="3">
        <v>1</v>
      </c>
      <c r="BB464" s="42">
        <v>44032</v>
      </c>
      <c r="BC464" s="130">
        <v>5</v>
      </c>
      <c r="BD464" s="132"/>
      <c r="BE464" s="3">
        <v>1</v>
      </c>
      <c r="BF464" s="42">
        <v>44031</v>
      </c>
      <c r="BG464" s="33">
        <v>5</v>
      </c>
      <c r="BH464" s="22"/>
    </row>
    <row r="465" spans="1:60" customFormat="1" x14ac:dyDescent="0.25">
      <c r="A465" s="30"/>
      <c r="B465" s="62"/>
      <c r="C465" s="128">
        <f t="shared" si="77"/>
        <v>1</v>
      </c>
      <c r="D465" s="129">
        <f t="shared" si="78"/>
        <v>1</v>
      </c>
      <c r="E465" s="33">
        <f t="shared" si="79"/>
        <v>55</v>
      </c>
      <c r="F465" s="33">
        <v>5</v>
      </c>
      <c r="G465" s="147"/>
      <c r="H465" s="22"/>
      <c r="I465" s="3">
        <v>6</v>
      </c>
      <c r="J465" s="42">
        <v>44043</v>
      </c>
      <c r="K465" s="130">
        <v>5</v>
      </c>
      <c r="L465" s="22"/>
      <c r="M465" s="3">
        <v>8</v>
      </c>
      <c r="N465" s="42">
        <v>44042</v>
      </c>
      <c r="O465" s="130">
        <v>5</v>
      </c>
      <c r="P465" s="22"/>
      <c r="Q465" s="3">
        <v>8</v>
      </c>
      <c r="R465" s="42">
        <v>44041</v>
      </c>
      <c r="S465" s="130">
        <v>5</v>
      </c>
      <c r="T465" s="22"/>
      <c r="U465" s="3">
        <v>8</v>
      </c>
      <c r="V465" s="42">
        <v>44040</v>
      </c>
      <c r="W465" s="130">
        <v>5</v>
      </c>
      <c r="X465" s="22"/>
      <c r="Y465" s="3">
        <v>5</v>
      </c>
      <c r="Z465" s="42">
        <v>44039</v>
      </c>
      <c r="AA465" s="130">
        <v>5</v>
      </c>
      <c r="AB465" s="22"/>
      <c r="AC465" s="131">
        <v>3</v>
      </c>
      <c r="AD465" s="42">
        <v>44038</v>
      </c>
      <c r="AE465" s="130">
        <v>5</v>
      </c>
      <c r="AF465" s="22"/>
      <c r="AG465" s="131">
        <v>1</v>
      </c>
      <c r="AH465" s="42">
        <v>44037</v>
      </c>
      <c r="AI465" s="130">
        <v>5</v>
      </c>
      <c r="AJ465" s="132"/>
      <c r="AK465" s="3">
        <v>1</v>
      </c>
      <c r="AL465" s="42">
        <v>44036</v>
      </c>
      <c r="AM465" s="130">
        <v>5</v>
      </c>
      <c r="AN465" s="132"/>
      <c r="AO465" s="3">
        <v>1</v>
      </c>
      <c r="AP465" s="42">
        <v>44035</v>
      </c>
      <c r="AQ465" s="130">
        <v>5</v>
      </c>
      <c r="AR465" s="132"/>
      <c r="AS465" s="3">
        <v>1</v>
      </c>
      <c r="AT465" s="42">
        <v>44034</v>
      </c>
      <c r="AU465" s="130">
        <v>5</v>
      </c>
      <c r="AV465" s="132"/>
      <c r="AW465" s="3">
        <v>1</v>
      </c>
      <c r="AX465" s="42">
        <v>44033</v>
      </c>
      <c r="AY465" s="130">
        <v>5</v>
      </c>
      <c r="AZ465" s="132"/>
      <c r="BA465" s="3"/>
      <c r="BB465" s="42"/>
      <c r="BC465" s="130"/>
      <c r="BD465" s="132"/>
      <c r="BE465" s="3"/>
      <c r="BF465" s="42"/>
      <c r="BG465" s="33"/>
      <c r="BH465" s="22"/>
    </row>
    <row r="466" spans="1:60" customFormat="1" x14ac:dyDescent="0.25">
      <c r="A466" s="30"/>
      <c r="B466" s="62"/>
      <c r="C466" s="128">
        <f t="shared" si="77"/>
        <v>1</v>
      </c>
      <c r="D466" s="129">
        <f t="shared" si="78"/>
        <v>1</v>
      </c>
      <c r="E466" s="33">
        <f t="shared" si="79"/>
        <v>40</v>
      </c>
      <c r="F466" s="33">
        <v>5</v>
      </c>
      <c r="G466" s="147"/>
      <c r="H466" s="22"/>
      <c r="I466" s="3">
        <v>6</v>
      </c>
      <c r="J466" s="42">
        <v>44043</v>
      </c>
      <c r="K466" s="130">
        <v>5</v>
      </c>
      <c r="L466" s="22"/>
      <c r="M466" s="3">
        <v>8</v>
      </c>
      <c r="N466" s="42">
        <v>44042</v>
      </c>
      <c r="O466" s="130">
        <v>5</v>
      </c>
      <c r="P466" s="22"/>
      <c r="Q466" s="3">
        <v>8</v>
      </c>
      <c r="R466" s="42">
        <v>44041</v>
      </c>
      <c r="S466" s="130">
        <v>5</v>
      </c>
      <c r="T466" s="22"/>
      <c r="U466" s="3">
        <v>8</v>
      </c>
      <c r="V466" s="42">
        <v>44040</v>
      </c>
      <c r="W466" s="130">
        <v>5</v>
      </c>
      <c r="X466" s="22"/>
      <c r="Y466" s="3">
        <v>5</v>
      </c>
      <c r="Z466" s="42">
        <v>44039</v>
      </c>
      <c r="AA466" s="130">
        <v>5</v>
      </c>
      <c r="AB466" s="22"/>
      <c r="AC466" s="131">
        <v>3</v>
      </c>
      <c r="AD466" s="42">
        <v>44038</v>
      </c>
      <c r="AE466" s="130">
        <v>5</v>
      </c>
      <c r="AF466" s="22"/>
      <c r="AG466" s="131">
        <v>1</v>
      </c>
      <c r="AH466" s="42">
        <v>44037</v>
      </c>
      <c r="AI466" s="130">
        <v>5</v>
      </c>
      <c r="AJ466" s="132"/>
      <c r="AK466" s="3">
        <v>1</v>
      </c>
      <c r="AL466" s="42">
        <v>44036</v>
      </c>
      <c r="AM466" s="130">
        <v>5</v>
      </c>
      <c r="AN466" s="132"/>
      <c r="AO466" s="3"/>
      <c r="AP466" s="42"/>
      <c r="AQ466" s="130"/>
      <c r="AR466" s="132"/>
      <c r="AS466" s="3"/>
      <c r="AT466" s="42"/>
      <c r="AU466" s="130"/>
      <c r="AV466" s="132"/>
      <c r="AW466" s="3"/>
      <c r="AX466" s="42"/>
      <c r="AY466" s="130"/>
      <c r="AZ466" s="132"/>
      <c r="BA466" s="3"/>
      <c r="BB466" s="42"/>
      <c r="BC466" s="130"/>
      <c r="BD466" s="132"/>
      <c r="BE466" s="3"/>
      <c r="BF466" s="42"/>
      <c r="BG466" s="33"/>
      <c r="BH466" s="22"/>
    </row>
    <row r="467" spans="1:60" customFormat="1" x14ac:dyDescent="0.25">
      <c r="A467" s="30"/>
      <c r="B467" s="62"/>
      <c r="C467" s="128">
        <f t="shared" si="77"/>
        <v>1</v>
      </c>
      <c r="D467" s="129">
        <f t="shared" si="78"/>
        <v>1</v>
      </c>
      <c r="E467" s="33">
        <f t="shared" si="79"/>
        <v>10</v>
      </c>
      <c r="F467" s="33">
        <v>5</v>
      </c>
      <c r="G467" s="147"/>
      <c r="H467" s="22"/>
      <c r="I467" s="3">
        <v>6</v>
      </c>
      <c r="J467" s="42">
        <v>44043</v>
      </c>
      <c r="K467" s="130">
        <v>5</v>
      </c>
      <c r="L467" s="22"/>
      <c r="M467" s="3">
        <v>8</v>
      </c>
      <c r="N467" s="42">
        <v>44042</v>
      </c>
      <c r="O467" s="130">
        <v>5</v>
      </c>
      <c r="P467" s="22"/>
      <c r="Q467" s="3"/>
      <c r="R467" s="42"/>
      <c r="S467" s="130"/>
      <c r="T467" s="22"/>
      <c r="U467" s="3"/>
      <c r="V467" s="42"/>
      <c r="W467" s="130"/>
      <c r="X467" s="22"/>
      <c r="Y467" s="3"/>
      <c r="Z467" s="42"/>
      <c r="AA467" s="130"/>
      <c r="AB467" s="22"/>
      <c r="AC467" s="131"/>
      <c r="AD467" s="42"/>
      <c r="AE467" s="130"/>
      <c r="AF467" s="22"/>
      <c r="AG467" s="131"/>
      <c r="AH467" s="42"/>
      <c r="AI467" s="130"/>
      <c r="AJ467" s="132"/>
      <c r="AK467" s="3"/>
      <c r="AL467" s="42"/>
      <c r="AM467" s="130"/>
      <c r="AN467" s="132"/>
      <c r="AO467" s="3"/>
      <c r="AP467" s="42"/>
      <c r="AQ467" s="130"/>
      <c r="AR467" s="132"/>
      <c r="AS467" s="3"/>
      <c r="AT467" s="42"/>
      <c r="AU467" s="130"/>
      <c r="AV467" s="132"/>
      <c r="AW467" s="3"/>
      <c r="AX467" s="42"/>
      <c r="AY467" s="130"/>
      <c r="AZ467" s="132"/>
      <c r="BA467" s="3"/>
      <c r="BB467" s="42"/>
      <c r="BC467" s="130"/>
      <c r="BD467" s="132"/>
      <c r="BE467" s="3"/>
      <c r="BF467" s="42"/>
      <c r="BG467" s="33"/>
      <c r="BH467" s="22"/>
    </row>
    <row r="468" spans="1:60" customFormat="1" x14ac:dyDescent="0.25">
      <c r="A468" s="30">
        <v>44044</v>
      </c>
      <c r="B468" s="62">
        <v>0.5</v>
      </c>
      <c r="C468" s="128">
        <f t="shared" si="77"/>
        <v>5</v>
      </c>
      <c r="D468" s="129">
        <f t="shared" si="78"/>
        <v>5</v>
      </c>
      <c r="E468" s="33">
        <f t="shared" si="79"/>
        <v>325</v>
      </c>
      <c r="F468" s="33">
        <v>5</v>
      </c>
      <c r="G468" s="147"/>
      <c r="H468" s="22"/>
      <c r="I468" s="3">
        <v>6</v>
      </c>
      <c r="J468" s="42">
        <v>44043</v>
      </c>
      <c r="K468" s="130">
        <v>25</v>
      </c>
      <c r="L468" s="22"/>
      <c r="M468" s="3">
        <v>8</v>
      </c>
      <c r="N468" s="42">
        <v>44042</v>
      </c>
      <c r="O468" s="130">
        <v>25</v>
      </c>
      <c r="P468" s="22"/>
      <c r="Q468" s="3">
        <v>8</v>
      </c>
      <c r="R468" s="42">
        <v>44041</v>
      </c>
      <c r="S468" s="130">
        <v>25</v>
      </c>
      <c r="T468" s="22"/>
      <c r="U468" s="3">
        <v>8</v>
      </c>
      <c r="V468" s="42">
        <v>44040</v>
      </c>
      <c r="W468" s="130">
        <v>25</v>
      </c>
      <c r="X468" s="22"/>
      <c r="Y468" s="3">
        <v>5</v>
      </c>
      <c r="Z468" s="42">
        <v>44039</v>
      </c>
      <c r="AA468" s="130">
        <v>25</v>
      </c>
      <c r="AB468" s="22"/>
      <c r="AC468" s="131">
        <v>3</v>
      </c>
      <c r="AD468" s="42">
        <v>44038</v>
      </c>
      <c r="AE468" s="130">
        <v>25</v>
      </c>
      <c r="AF468" s="22"/>
      <c r="AG468" s="131">
        <v>1</v>
      </c>
      <c r="AH468" s="42">
        <v>44037</v>
      </c>
      <c r="AI468" s="130">
        <v>25</v>
      </c>
      <c r="AJ468" s="132"/>
      <c r="AK468" s="3">
        <v>1</v>
      </c>
      <c r="AL468" s="42">
        <v>44036</v>
      </c>
      <c r="AM468" s="130">
        <v>25</v>
      </c>
      <c r="AN468" s="132"/>
      <c r="AO468" s="3">
        <v>1</v>
      </c>
      <c r="AP468" s="42">
        <v>44035</v>
      </c>
      <c r="AQ468" s="130">
        <v>25</v>
      </c>
      <c r="AR468" s="132"/>
      <c r="AS468" s="3">
        <v>1</v>
      </c>
      <c r="AT468" s="42">
        <v>44034</v>
      </c>
      <c r="AU468" s="130">
        <v>25</v>
      </c>
      <c r="AV468" s="132"/>
      <c r="AW468" s="3">
        <v>1</v>
      </c>
      <c r="AX468" s="42">
        <v>44033</v>
      </c>
      <c r="AY468" s="130">
        <v>25</v>
      </c>
      <c r="AZ468" s="132"/>
      <c r="BA468" s="3">
        <v>1</v>
      </c>
      <c r="BB468" s="42">
        <v>44032</v>
      </c>
      <c r="BC468" s="130">
        <v>25</v>
      </c>
      <c r="BD468" s="132"/>
      <c r="BE468" s="3">
        <v>1</v>
      </c>
      <c r="BF468" s="42">
        <v>44031</v>
      </c>
      <c r="BG468" s="33">
        <v>25</v>
      </c>
      <c r="BH468" s="22"/>
    </row>
    <row r="469" spans="1:60" customFormat="1" x14ac:dyDescent="0.25">
      <c r="A469" s="30">
        <v>44044</v>
      </c>
      <c r="B469" s="62">
        <v>0.625</v>
      </c>
      <c r="C469" s="128">
        <f t="shared" si="77"/>
        <v>4</v>
      </c>
      <c r="D469" s="129">
        <f t="shared" si="78"/>
        <v>4</v>
      </c>
      <c r="E469" s="33">
        <f t="shared" si="79"/>
        <v>260</v>
      </c>
      <c r="F469" s="33">
        <v>5</v>
      </c>
      <c r="G469" s="147"/>
      <c r="H469" s="22"/>
      <c r="I469" s="3">
        <v>6</v>
      </c>
      <c r="J469" s="42">
        <v>44043</v>
      </c>
      <c r="K469" s="130">
        <v>20</v>
      </c>
      <c r="L469" s="22"/>
      <c r="M469" s="3">
        <v>8</v>
      </c>
      <c r="N469" s="42">
        <v>44042</v>
      </c>
      <c r="O469" s="130">
        <v>20</v>
      </c>
      <c r="P469" s="22"/>
      <c r="Q469" s="3">
        <v>8</v>
      </c>
      <c r="R469" s="42">
        <v>44041</v>
      </c>
      <c r="S469" s="130">
        <v>20</v>
      </c>
      <c r="T469" s="22"/>
      <c r="U469" s="3">
        <v>8</v>
      </c>
      <c r="V469" s="42">
        <v>44040</v>
      </c>
      <c r="W469" s="130">
        <v>20</v>
      </c>
      <c r="X469" s="22"/>
      <c r="Y469" s="3">
        <v>5</v>
      </c>
      <c r="Z469" s="42">
        <v>44039</v>
      </c>
      <c r="AA469" s="130">
        <v>20</v>
      </c>
      <c r="AB469" s="22"/>
      <c r="AC469" s="131">
        <v>3</v>
      </c>
      <c r="AD469" s="42">
        <v>44038</v>
      </c>
      <c r="AE469" s="130">
        <v>20</v>
      </c>
      <c r="AF469" s="22"/>
      <c r="AG469" s="131">
        <v>1</v>
      </c>
      <c r="AH469" s="42">
        <v>44037</v>
      </c>
      <c r="AI469" s="130">
        <v>20</v>
      </c>
      <c r="AJ469" s="132"/>
      <c r="AK469" s="3">
        <v>1</v>
      </c>
      <c r="AL469" s="42">
        <v>44036</v>
      </c>
      <c r="AM469" s="130">
        <v>20</v>
      </c>
      <c r="AN469" s="132"/>
      <c r="AO469" s="3">
        <v>1</v>
      </c>
      <c r="AP469" s="42">
        <v>44035</v>
      </c>
      <c r="AQ469" s="130">
        <v>20</v>
      </c>
      <c r="AR469" s="132"/>
      <c r="AS469" s="3">
        <v>1</v>
      </c>
      <c r="AT469" s="42">
        <v>44034</v>
      </c>
      <c r="AU469" s="130">
        <v>20</v>
      </c>
      <c r="AV469" s="132"/>
      <c r="AW469" s="3">
        <v>1</v>
      </c>
      <c r="AX469" s="42">
        <v>44033</v>
      </c>
      <c r="AY469" s="130">
        <v>20</v>
      </c>
      <c r="AZ469" s="132"/>
      <c r="BA469" s="3">
        <v>1</v>
      </c>
      <c r="BB469" s="42">
        <v>44032</v>
      </c>
      <c r="BC469" s="130">
        <v>20</v>
      </c>
      <c r="BD469" s="132"/>
      <c r="BE469" s="3">
        <v>1</v>
      </c>
      <c r="BF469" s="42">
        <v>44031</v>
      </c>
      <c r="BG469" s="33">
        <v>20</v>
      </c>
      <c r="BH469" s="22"/>
    </row>
    <row r="470" spans="1:60" customFormat="1" x14ac:dyDescent="0.25">
      <c r="A470" s="30"/>
      <c r="B470" s="62"/>
      <c r="C470" s="128">
        <f t="shared" si="77"/>
        <v>1</v>
      </c>
      <c r="D470" s="129">
        <f t="shared" si="78"/>
        <v>1</v>
      </c>
      <c r="E470" s="33">
        <f t="shared" si="79"/>
        <v>10</v>
      </c>
      <c r="F470" s="33">
        <v>5</v>
      </c>
      <c r="G470" s="147"/>
      <c r="H470" s="22"/>
      <c r="I470" s="3">
        <v>6</v>
      </c>
      <c r="J470" s="42">
        <v>44043</v>
      </c>
      <c r="K470" s="130">
        <v>5</v>
      </c>
      <c r="L470" s="22"/>
      <c r="M470" s="3">
        <v>8</v>
      </c>
      <c r="N470" s="42">
        <v>44042</v>
      </c>
      <c r="O470" s="130">
        <v>5</v>
      </c>
      <c r="P470" s="22"/>
      <c r="Q470" s="3"/>
      <c r="R470" s="42"/>
      <c r="S470" s="130"/>
      <c r="T470" s="22"/>
      <c r="U470" s="3"/>
      <c r="V470" s="42"/>
      <c r="W470" s="130"/>
      <c r="X470" s="22"/>
      <c r="Y470" s="3"/>
      <c r="Z470" s="42"/>
      <c r="AA470" s="130"/>
      <c r="AB470" s="22"/>
      <c r="AC470" s="131"/>
      <c r="AD470" s="42"/>
      <c r="AE470" s="130"/>
      <c r="AF470" s="22"/>
      <c r="AG470" s="131"/>
      <c r="AH470" s="42"/>
      <c r="AI470" s="130"/>
      <c r="AJ470" s="132"/>
      <c r="AK470" s="3"/>
      <c r="AL470" s="42"/>
      <c r="AM470" s="130"/>
      <c r="AN470" s="132"/>
      <c r="AO470" s="3"/>
      <c r="AP470" s="42"/>
      <c r="AQ470" s="130"/>
      <c r="AR470" s="132"/>
      <c r="AS470" s="3"/>
      <c r="AT470" s="42"/>
      <c r="AU470" s="130"/>
      <c r="AV470" s="132"/>
      <c r="AW470" s="3"/>
      <c r="AX470" s="42"/>
      <c r="AY470" s="130"/>
      <c r="AZ470" s="132"/>
      <c r="BA470" s="3"/>
      <c r="BB470" s="42"/>
      <c r="BC470" s="130"/>
      <c r="BD470" s="132"/>
      <c r="BE470" s="3"/>
      <c r="BF470" s="42"/>
      <c r="BG470" s="33"/>
      <c r="BH470" s="22"/>
    </row>
    <row r="471" spans="1:60" customFormat="1" x14ac:dyDescent="0.25">
      <c r="A471" s="30"/>
      <c r="B471" s="62"/>
      <c r="C471" s="128">
        <f t="shared" si="77"/>
        <v>1</v>
      </c>
      <c r="D471" s="129">
        <f t="shared" si="78"/>
        <v>1</v>
      </c>
      <c r="E471" s="33">
        <f t="shared" si="79"/>
        <v>5</v>
      </c>
      <c r="F471" s="33">
        <v>5</v>
      </c>
      <c r="G471" s="147"/>
      <c r="H471" s="22"/>
      <c r="I471" s="3">
        <v>6</v>
      </c>
      <c r="J471" s="42">
        <v>44043</v>
      </c>
      <c r="K471" s="130">
        <v>5</v>
      </c>
      <c r="L471" s="22"/>
      <c r="M471" s="3"/>
      <c r="N471" s="42"/>
      <c r="O471" s="130"/>
      <c r="P471" s="22"/>
      <c r="Q471" s="3"/>
      <c r="R471" s="42"/>
      <c r="S471" s="130"/>
      <c r="T471" s="22"/>
      <c r="U471" s="3"/>
      <c r="V471" s="42"/>
      <c r="W471" s="130"/>
      <c r="X471" s="22"/>
      <c r="Y471" s="3"/>
      <c r="Z471" s="42"/>
      <c r="AA471" s="130"/>
      <c r="AB471" s="22"/>
      <c r="AC471" s="131"/>
      <c r="AD471" s="42"/>
      <c r="AE471" s="130"/>
      <c r="AF471" s="22"/>
      <c r="AG471" s="131"/>
      <c r="AH471" s="42"/>
      <c r="AI471" s="130"/>
      <c r="AJ471" s="132"/>
      <c r="AK471" s="3"/>
      <c r="AL471" s="42"/>
      <c r="AM471" s="130"/>
      <c r="AN471" s="132"/>
      <c r="AO471" s="3"/>
      <c r="AP471" s="42"/>
      <c r="AQ471" s="130"/>
      <c r="AR471" s="132"/>
      <c r="AS471" s="3"/>
      <c r="AT471" s="42"/>
      <c r="AU471" s="130"/>
      <c r="AV471" s="132"/>
      <c r="AW471" s="3"/>
      <c r="AX471" s="42"/>
      <c r="AY471" s="130"/>
      <c r="AZ471" s="132"/>
      <c r="BA471" s="3"/>
      <c r="BB471" s="42"/>
      <c r="BC471" s="130"/>
      <c r="BD471" s="132"/>
      <c r="BE471" s="3"/>
      <c r="BF471" s="42"/>
      <c r="BG471" s="33"/>
      <c r="BH471" s="22"/>
    </row>
    <row r="472" spans="1:60" customFormat="1" x14ac:dyDescent="0.25">
      <c r="A472" s="30">
        <v>44044</v>
      </c>
      <c r="B472" s="62">
        <v>0.70833333333333337</v>
      </c>
      <c r="C472" s="128">
        <f t="shared" si="77"/>
        <v>4</v>
      </c>
      <c r="D472" s="129">
        <f t="shared" si="78"/>
        <v>4</v>
      </c>
      <c r="E472" s="33">
        <f t="shared" si="79"/>
        <v>260</v>
      </c>
      <c r="F472" s="33">
        <v>5</v>
      </c>
      <c r="G472" s="147"/>
      <c r="H472" s="22"/>
      <c r="I472" s="3">
        <v>6</v>
      </c>
      <c r="J472" s="42">
        <v>44043</v>
      </c>
      <c r="K472" s="130">
        <v>20</v>
      </c>
      <c r="L472" s="22"/>
      <c r="M472" s="3">
        <v>8</v>
      </c>
      <c r="N472" s="42">
        <v>44042</v>
      </c>
      <c r="O472" s="130">
        <v>20</v>
      </c>
      <c r="P472" s="22"/>
      <c r="Q472" s="3">
        <v>8</v>
      </c>
      <c r="R472" s="42">
        <v>44041</v>
      </c>
      <c r="S472" s="130">
        <v>20</v>
      </c>
      <c r="T472" s="22"/>
      <c r="U472" s="3">
        <v>8</v>
      </c>
      <c r="V472" s="42">
        <v>44040</v>
      </c>
      <c r="W472" s="130">
        <v>20</v>
      </c>
      <c r="X472" s="22"/>
      <c r="Y472" s="3">
        <v>5</v>
      </c>
      <c r="Z472" s="42">
        <v>44039</v>
      </c>
      <c r="AA472" s="130">
        <v>20</v>
      </c>
      <c r="AB472" s="22"/>
      <c r="AC472" s="131">
        <v>3</v>
      </c>
      <c r="AD472" s="42">
        <v>44038</v>
      </c>
      <c r="AE472" s="130">
        <v>20</v>
      </c>
      <c r="AF472" s="22"/>
      <c r="AG472" s="131">
        <v>1</v>
      </c>
      <c r="AH472" s="42">
        <v>44037</v>
      </c>
      <c r="AI472" s="130">
        <v>20</v>
      </c>
      <c r="AJ472" s="132"/>
      <c r="AK472" s="3">
        <v>1</v>
      </c>
      <c r="AL472" s="42">
        <v>44036</v>
      </c>
      <c r="AM472" s="130">
        <v>20</v>
      </c>
      <c r="AN472" s="132"/>
      <c r="AO472" s="3">
        <v>1</v>
      </c>
      <c r="AP472" s="42">
        <v>44035</v>
      </c>
      <c r="AQ472" s="130">
        <v>20</v>
      </c>
      <c r="AR472" s="132"/>
      <c r="AS472" s="3">
        <v>1</v>
      </c>
      <c r="AT472" s="42">
        <v>44034</v>
      </c>
      <c r="AU472" s="130">
        <v>20</v>
      </c>
      <c r="AV472" s="132"/>
      <c r="AW472" s="3">
        <v>1</v>
      </c>
      <c r="AX472" s="42">
        <v>44033</v>
      </c>
      <c r="AY472" s="130">
        <v>20</v>
      </c>
      <c r="AZ472" s="132"/>
      <c r="BA472" s="3">
        <v>1</v>
      </c>
      <c r="BB472" s="42">
        <v>44032</v>
      </c>
      <c r="BC472" s="130">
        <v>20</v>
      </c>
      <c r="BD472" s="132"/>
      <c r="BE472" s="3">
        <v>1</v>
      </c>
      <c r="BF472" s="42">
        <v>44031</v>
      </c>
      <c r="BG472" s="33">
        <v>20</v>
      </c>
      <c r="BH472" s="22"/>
    </row>
    <row r="473" spans="1:60" customFormat="1" ht="13.75" thickBot="1" x14ac:dyDescent="0.3">
      <c r="A473" s="30"/>
      <c r="B473" s="62"/>
      <c r="C473" s="128">
        <f t="shared" si="77"/>
        <v>1</v>
      </c>
      <c r="D473" s="129">
        <f t="shared" si="78"/>
        <v>1</v>
      </c>
      <c r="E473" s="33">
        <f t="shared" si="79"/>
        <v>40</v>
      </c>
      <c r="F473" s="33">
        <v>5</v>
      </c>
      <c r="G473" s="147"/>
      <c r="H473" s="22"/>
      <c r="I473" s="3">
        <v>6</v>
      </c>
      <c r="J473" s="42">
        <v>44043</v>
      </c>
      <c r="K473" s="130">
        <v>5</v>
      </c>
      <c r="L473" s="22"/>
      <c r="M473" s="3">
        <v>8</v>
      </c>
      <c r="N473" s="42">
        <v>44042</v>
      </c>
      <c r="O473" s="130">
        <v>5</v>
      </c>
      <c r="P473" s="22"/>
      <c r="Q473" s="3">
        <v>8</v>
      </c>
      <c r="R473" s="42">
        <v>44041</v>
      </c>
      <c r="S473" s="130">
        <v>5</v>
      </c>
      <c r="T473" s="22"/>
      <c r="U473" s="3">
        <v>8</v>
      </c>
      <c r="V473" s="42">
        <v>44040</v>
      </c>
      <c r="W473" s="130">
        <v>5</v>
      </c>
      <c r="X473" s="22"/>
      <c r="Y473" s="3">
        <v>5</v>
      </c>
      <c r="Z473" s="42">
        <v>44039</v>
      </c>
      <c r="AA473" s="130">
        <v>5</v>
      </c>
      <c r="AB473" s="22"/>
      <c r="AC473" s="131">
        <v>3</v>
      </c>
      <c r="AD473" s="42">
        <v>44038</v>
      </c>
      <c r="AE473" s="130">
        <v>5</v>
      </c>
      <c r="AF473" s="22"/>
      <c r="AG473" s="131">
        <v>1</v>
      </c>
      <c r="AH473" s="42">
        <v>44037</v>
      </c>
      <c r="AI473" s="130">
        <v>5</v>
      </c>
      <c r="AJ473" s="132"/>
      <c r="AK473" s="3">
        <v>1</v>
      </c>
      <c r="AL473" s="42">
        <v>44036</v>
      </c>
      <c r="AM473" s="130">
        <v>5</v>
      </c>
      <c r="AN473" s="132"/>
      <c r="AO473" s="3"/>
      <c r="AP473" s="42"/>
      <c r="AQ473" s="130"/>
      <c r="AR473" s="132"/>
      <c r="AS473" s="3"/>
      <c r="AT473" s="42"/>
      <c r="AU473" s="130"/>
      <c r="AV473" s="132"/>
      <c r="AW473" s="3"/>
      <c r="AX473" s="42"/>
      <c r="AY473" s="130"/>
      <c r="AZ473" s="132"/>
      <c r="BA473" s="3"/>
      <c r="BB473" s="42"/>
      <c r="BC473" s="130"/>
      <c r="BD473" s="132"/>
      <c r="BE473" s="3"/>
      <c r="BF473" s="42"/>
      <c r="BG473" s="33"/>
      <c r="BH473" s="22"/>
    </row>
    <row r="474" spans="1:60" s="8" customFormat="1" x14ac:dyDescent="0.25">
      <c r="A474" s="5">
        <v>44045</v>
      </c>
      <c r="B474" s="63">
        <v>0.33333333333333331</v>
      </c>
      <c r="C474" s="135">
        <f t="shared" ref="C474:C537" si="80">K474/F474</f>
        <v>1</v>
      </c>
      <c r="D474" s="136">
        <f t="shared" ref="D474:D486" si="81">C474</f>
        <v>1</v>
      </c>
      <c r="E474" s="7">
        <f t="shared" ref="E474:E504" si="82">SUM(K474,O474,S474,W474,AA474,AE474,AI474,AM474,AQ474,AU474,AY474,BC474,BG474)</f>
        <v>65</v>
      </c>
      <c r="F474" s="7">
        <v>5</v>
      </c>
      <c r="G474" s="141"/>
      <c r="H474" s="12"/>
      <c r="I474" s="9">
        <v>6</v>
      </c>
      <c r="J474" s="10">
        <v>44043</v>
      </c>
      <c r="K474" s="137">
        <v>5</v>
      </c>
      <c r="L474" s="12"/>
      <c r="M474" s="9">
        <v>8</v>
      </c>
      <c r="N474" s="10">
        <v>44042</v>
      </c>
      <c r="O474" s="137">
        <v>5</v>
      </c>
      <c r="P474" s="12"/>
      <c r="Q474" s="9">
        <v>8</v>
      </c>
      <c r="R474" s="10">
        <v>44041</v>
      </c>
      <c r="S474" s="137">
        <v>5</v>
      </c>
      <c r="T474" s="12"/>
      <c r="U474" s="9">
        <v>8</v>
      </c>
      <c r="V474" s="10">
        <v>44040</v>
      </c>
      <c r="W474" s="137">
        <v>5</v>
      </c>
      <c r="X474" s="12"/>
      <c r="Y474" s="9">
        <v>5</v>
      </c>
      <c r="Z474" s="10">
        <v>44039</v>
      </c>
      <c r="AA474" s="137">
        <v>5</v>
      </c>
      <c r="AB474" s="12"/>
      <c r="AC474" s="138">
        <v>3</v>
      </c>
      <c r="AD474" s="10">
        <v>44038</v>
      </c>
      <c r="AE474" s="137">
        <v>5</v>
      </c>
      <c r="AF474" s="12"/>
      <c r="AG474" s="138">
        <v>1</v>
      </c>
      <c r="AH474" s="10">
        <v>44037</v>
      </c>
      <c r="AI474" s="137">
        <v>5</v>
      </c>
      <c r="AJ474" s="139"/>
      <c r="AK474" s="9">
        <v>1</v>
      </c>
      <c r="AL474" s="10">
        <v>44036</v>
      </c>
      <c r="AM474" s="137">
        <v>5</v>
      </c>
      <c r="AN474" s="139"/>
      <c r="AO474" s="9">
        <v>1</v>
      </c>
      <c r="AP474" s="10">
        <v>44035</v>
      </c>
      <c r="AQ474" s="137">
        <v>5</v>
      </c>
      <c r="AR474" s="139"/>
      <c r="AS474" s="9">
        <v>1</v>
      </c>
      <c r="AT474" s="10">
        <v>44034</v>
      </c>
      <c r="AU474" s="137">
        <v>5</v>
      </c>
      <c r="AV474" s="139"/>
      <c r="AW474" s="9">
        <v>1</v>
      </c>
      <c r="AX474" s="10">
        <v>44033</v>
      </c>
      <c r="AY474" s="137">
        <v>5</v>
      </c>
      <c r="AZ474" s="139"/>
      <c r="BA474" s="9">
        <v>1</v>
      </c>
      <c r="BB474" s="10">
        <v>44032</v>
      </c>
      <c r="BC474" s="137">
        <v>5</v>
      </c>
      <c r="BD474" s="139"/>
      <c r="BE474" s="9">
        <v>1</v>
      </c>
      <c r="BF474" s="10">
        <v>44031</v>
      </c>
      <c r="BG474" s="7">
        <v>5</v>
      </c>
      <c r="BH474" s="12"/>
    </row>
    <row r="475" spans="1:60" customFormat="1" x14ac:dyDescent="0.25">
      <c r="A475" s="30"/>
      <c r="B475" s="62"/>
      <c r="C475" s="128">
        <f t="shared" si="80"/>
        <v>1</v>
      </c>
      <c r="D475" s="129">
        <f t="shared" si="81"/>
        <v>1</v>
      </c>
      <c r="E475" s="33">
        <f t="shared" si="82"/>
        <v>65</v>
      </c>
      <c r="F475" s="33">
        <v>5</v>
      </c>
      <c r="G475" s="147"/>
      <c r="H475" s="22"/>
      <c r="I475" s="3">
        <v>6</v>
      </c>
      <c r="J475" s="42">
        <v>44044</v>
      </c>
      <c r="K475" s="130">
        <v>5</v>
      </c>
      <c r="L475" s="22"/>
      <c r="M475" s="3">
        <v>8</v>
      </c>
      <c r="N475" s="42">
        <v>44043</v>
      </c>
      <c r="O475" s="130">
        <v>5</v>
      </c>
      <c r="P475" s="22"/>
      <c r="Q475" s="3">
        <v>8</v>
      </c>
      <c r="R475" s="42">
        <v>44042</v>
      </c>
      <c r="S475" s="130">
        <v>5</v>
      </c>
      <c r="T475" s="22"/>
      <c r="U475" s="3">
        <v>8</v>
      </c>
      <c r="V475" s="42">
        <v>44041</v>
      </c>
      <c r="W475" s="130">
        <v>5</v>
      </c>
      <c r="X475" s="22"/>
      <c r="Y475" s="3">
        <v>5</v>
      </c>
      <c r="Z475" s="42">
        <v>44040</v>
      </c>
      <c r="AA475" s="130">
        <v>5</v>
      </c>
      <c r="AB475" s="22"/>
      <c r="AC475" s="131">
        <v>3</v>
      </c>
      <c r="AD475" s="42">
        <v>44039</v>
      </c>
      <c r="AE475" s="130">
        <v>5</v>
      </c>
      <c r="AF475" s="22"/>
      <c r="AG475" s="131">
        <v>1</v>
      </c>
      <c r="AH475" s="42">
        <v>44038</v>
      </c>
      <c r="AI475" s="130">
        <v>5</v>
      </c>
      <c r="AJ475" s="132"/>
      <c r="AK475" s="3">
        <v>1</v>
      </c>
      <c r="AL475" s="42">
        <v>44037</v>
      </c>
      <c r="AM475" s="130">
        <v>5</v>
      </c>
      <c r="AN475" s="132"/>
      <c r="AO475" s="3">
        <v>1</v>
      </c>
      <c r="AP475" s="42">
        <v>44036</v>
      </c>
      <c r="AQ475" s="130">
        <v>5</v>
      </c>
      <c r="AR475" s="132"/>
      <c r="AS475" s="3">
        <v>1</v>
      </c>
      <c r="AT475" s="42">
        <v>44035</v>
      </c>
      <c r="AU475" s="130">
        <v>5</v>
      </c>
      <c r="AV475" s="132"/>
      <c r="AW475" s="3">
        <v>1</v>
      </c>
      <c r="AX475" s="42">
        <v>44034</v>
      </c>
      <c r="AY475" s="130">
        <v>5</v>
      </c>
      <c r="AZ475" s="132"/>
      <c r="BA475" s="3">
        <v>1</v>
      </c>
      <c r="BB475" s="42">
        <v>44033</v>
      </c>
      <c r="BC475" s="130">
        <v>5</v>
      </c>
      <c r="BD475" s="132"/>
      <c r="BE475" s="3">
        <v>1</v>
      </c>
      <c r="BF475" s="42">
        <v>44032</v>
      </c>
      <c r="BG475" s="33">
        <v>5</v>
      </c>
      <c r="BH475" s="22"/>
    </row>
    <row r="476" spans="1:60" customFormat="1" x14ac:dyDescent="0.25">
      <c r="A476" s="30"/>
      <c r="B476" s="62"/>
      <c r="C476" s="128">
        <f t="shared" si="80"/>
        <v>1</v>
      </c>
      <c r="D476" s="129">
        <f t="shared" si="81"/>
        <v>1</v>
      </c>
      <c r="E476" s="33">
        <f t="shared" si="82"/>
        <v>15</v>
      </c>
      <c r="F476" s="33">
        <v>5</v>
      </c>
      <c r="G476" s="147"/>
      <c r="H476" s="22"/>
      <c r="I476" s="3">
        <v>6</v>
      </c>
      <c r="J476" s="42">
        <v>44044</v>
      </c>
      <c r="K476" s="130">
        <v>5</v>
      </c>
      <c r="L476" s="22"/>
      <c r="M476" s="3">
        <v>8</v>
      </c>
      <c r="N476" s="42">
        <v>44043</v>
      </c>
      <c r="O476" s="130">
        <v>5</v>
      </c>
      <c r="P476" s="22"/>
      <c r="Q476" s="3">
        <v>8</v>
      </c>
      <c r="R476" s="42">
        <v>44042</v>
      </c>
      <c r="S476" s="130">
        <v>5</v>
      </c>
      <c r="T476" s="22"/>
      <c r="U476" s="3"/>
      <c r="V476" s="42"/>
      <c r="W476" s="130"/>
      <c r="X476" s="22"/>
      <c r="Y476" s="3"/>
      <c r="Z476" s="42"/>
      <c r="AA476" s="130"/>
      <c r="AB476" s="22"/>
      <c r="AC476" s="131"/>
      <c r="AD476" s="42"/>
      <c r="AE476" s="130"/>
      <c r="AF476" s="22"/>
      <c r="AG476" s="131"/>
      <c r="AH476" s="42"/>
      <c r="AI476" s="130"/>
      <c r="AJ476" s="132"/>
      <c r="AK476" s="3"/>
      <c r="AL476" s="42"/>
      <c r="AM476" s="130"/>
      <c r="AN476" s="132"/>
      <c r="AO476" s="3"/>
      <c r="AP476" s="42"/>
      <c r="AQ476" s="130"/>
      <c r="AR476" s="132"/>
      <c r="AS476" s="3"/>
      <c r="AT476" s="42"/>
      <c r="AU476" s="130"/>
      <c r="AV476" s="132"/>
      <c r="AW476" s="3"/>
      <c r="AX476" s="42"/>
      <c r="AY476" s="130"/>
      <c r="AZ476" s="132"/>
      <c r="BA476" s="3"/>
      <c r="BB476" s="42"/>
      <c r="BC476" s="130"/>
      <c r="BD476" s="132"/>
      <c r="BE476" s="3"/>
      <c r="BF476" s="42"/>
      <c r="BG476" s="33"/>
      <c r="BH476" s="22"/>
    </row>
    <row r="477" spans="1:60" customFormat="1" x14ac:dyDescent="0.25">
      <c r="A477" s="30">
        <v>44045</v>
      </c>
      <c r="B477" s="62">
        <v>0.375</v>
      </c>
      <c r="C477" s="128">
        <f t="shared" si="80"/>
        <v>3</v>
      </c>
      <c r="D477" s="129">
        <f t="shared" si="81"/>
        <v>3</v>
      </c>
      <c r="E477" s="33">
        <f t="shared" si="82"/>
        <v>195</v>
      </c>
      <c r="F477" s="33">
        <v>5</v>
      </c>
      <c r="G477" s="147"/>
      <c r="H477" s="22"/>
      <c r="I477" s="3">
        <v>6</v>
      </c>
      <c r="J477" s="42">
        <v>44044</v>
      </c>
      <c r="K477" s="130">
        <v>15</v>
      </c>
      <c r="L477" s="22"/>
      <c r="M477" s="3">
        <v>8</v>
      </c>
      <c r="N477" s="42">
        <v>44043</v>
      </c>
      <c r="O477" s="130">
        <v>15</v>
      </c>
      <c r="P477" s="22"/>
      <c r="Q477" s="3">
        <v>8</v>
      </c>
      <c r="R477" s="42">
        <v>44042</v>
      </c>
      <c r="S477" s="130">
        <v>15</v>
      </c>
      <c r="T477" s="22"/>
      <c r="U477" s="3">
        <v>8</v>
      </c>
      <c r="V477" s="42">
        <v>44041</v>
      </c>
      <c r="W477" s="130">
        <v>15</v>
      </c>
      <c r="X477" s="22"/>
      <c r="Y477" s="3">
        <v>5</v>
      </c>
      <c r="Z477" s="42">
        <v>44040</v>
      </c>
      <c r="AA477" s="130">
        <v>15</v>
      </c>
      <c r="AB477" s="22"/>
      <c r="AC477" s="131">
        <v>3</v>
      </c>
      <c r="AD477" s="42">
        <v>44039</v>
      </c>
      <c r="AE477" s="130">
        <v>15</v>
      </c>
      <c r="AF477" s="22"/>
      <c r="AG477" s="131">
        <v>1</v>
      </c>
      <c r="AH477" s="42">
        <v>44038</v>
      </c>
      <c r="AI477" s="130">
        <v>15</v>
      </c>
      <c r="AJ477" s="132"/>
      <c r="AK477" s="3">
        <v>1</v>
      </c>
      <c r="AL477" s="42">
        <v>44037</v>
      </c>
      <c r="AM477" s="130">
        <v>15</v>
      </c>
      <c r="AN477" s="132"/>
      <c r="AO477" s="3">
        <v>1</v>
      </c>
      <c r="AP477" s="42">
        <v>44036</v>
      </c>
      <c r="AQ477" s="130">
        <v>15</v>
      </c>
      <c r="AR477" s="132"/>
      <c r="AS477" s="3">
        <v>1</v>
      </c>
      <c r="AT477" s="42">
        <v>44035</v>
      </c>
      <c r="AU477" s="130">
        <v>15</v>
      </c>
      <c r="AV477" s="132"/>
      <c r="AW477" s="3">
        <v>1</v>
      </c>
      <c r="AX477" s="42">
        <v>44034</v>
      </c>
      <c r="AY477" s="130">
        <v>15</v>
      </c>
      <c r="AZ477" s="132"/>
      <c r="BA477" s="3">
        <v>1</v>
      </c>
      <c r="BB477" s="42">
        <v>44033</v>
      </c>
      <c r="BC477" s="130">
        <v>15</v>
      </c>
      <c r="BD477" s="132"/>
      <c r="BE477" s="3">
        <v>1</v>
      </c>
      <c r="BF477" s="42">
        <v>44032</v>
      </c>
      <c r="BG477" s="33">
        <v>15</v>
      </c>
      <c r="BH477" s="22"/>
    </row>
    <row r="478" spans="1:60" customFormat="1" x14ac:dyDescent="0.25">
      <c r="A478" s="30"/>
      <c r="B478" s="62"/>
      <c r="C478" s="128">
        <f t="shared" si="80"/>
        <v>1</v>
      </c>
      <c r="D478" s="129">
        <f t="shared" si="81"/>
        <v>1</v>
      </c>
      <c r="E478" s="33">
        <f t="shared" si="82"/>
        <v>50</v>
      </c>
      <c r="F478" s="33">
        <v>5</v>
      </c>
      <c r="G478" s="147"/>
      <c r="H478" s="22"/>
      <c r="I478" s="3">
        <v>6</v>
      </c>
      <c r="J478" s="42">
        <v>44044</v>
      </c>
      <c r="K478" s="130">
        <v>5</v>
      </c>
      <c r="L478" s="22"/>
      <c r="M478" s="3">
        <v>8</v>
      </c>
      <c r="N478" s="42">
        <v>44043</v>
      </c>
      <c r="O478" s="130">
        <v>5</v>
      </c>
      <c r="P478" s="22"/>
      <c r="Q478" s="3">
        <v>8</v>
      </c>
      <c r="R478" s="42">
        <v>44042</v>
      </c>
      <c r="S478" s="130">
        <v>5</v>
      </c>
      <c r="T478" s="22"/>
      <c r="U478" s="3">
        <v>8</v>
      </c>
      <c r="V478" s="42">
        <v>44041</v>
      </c>
      <c r="W478" s="130">
        <v>5</v>
      </c>
      <c r="X478" s="22"/>
      <c r="Y478" s="3">
        <v>5</v>
      </c>
      <c r="Z478" s="42">
        <v>44040</v>
      </c>
      <c r="AA478" s="130">
        <v>5</v>
      </c>
      <c r="AB478" s="22"/>
      <c r="AC478" s="131">
        <v>3</v>
      </c>
      <c r="AD478" s="42">
        <v>44039</v>
      </c>
      <c r="AE478" s="134">
        <v>0</v>
      </c>
      <c r="AF478" s="22"/>
      <c r="AG478" s="131">
        <v>3</v>
      </c>
      <c r="AH478" s="42">
        <v>44038</v>
      </c>
      <c r="AI478" s="130">
        <v>5</v>
      </c>
      <c r="AJ478" s="132"/>
      <c r="AK478" s="3">
        <v>1</v>
      </c>
      <c r="AL478" s="42">
        <v>44037</v>
      </c>
      <c r="AM478" s="130">
        <v>5</v>
      </c>
      <c r="AN478" s="132"/>
      <c r="AO478" s="3">
        <v>1</v>
      </c>
      <c r="AP478" s="42">
        <v>44036</v>
      </c>
      <c r="AQ478" s="130">
        <v>5</v>
      </c>
      <c r="AR478" s="132"/>
      <c r="AS478" s="3">
        <v>1</v>
      </c>
      <c r="AT478" s="42">
        <v>44035</v>
      </c>
      <c r="AU478" s="134">
        <v>0</v>
      </c>
      <c r="AV478" s="132"/>
      <c r="AW478" s="3">
        <v>1</v>
      </c>
      <c r="AX478" s="42">
        <v>44034</v>
      </c>
      <c r="AY478" s="134">
        <v>0</v>
      </c>
      <c r="AZ478" s="132"/>
      <c r="BA478" s="3">
        <v>1</v>
      </c>
      <c r="BB478" s="42">
        <v>44033</v>
      </c>
      <c r="BC478" s="130">
        <v>5</v>
      </c>
      <c r="BD478" s="132"/>
      <c r="BE478" s="3">
        <v>1</v>
      </c>
      <c r="BF478" s="42">
        <v>44032</v>
      </c>
      <c r="BG478" s="33">
        <v>5</v>
      </c>
      <c r="BH478" s="22"/>
    </row>
    <row r="479" spans="1:60" customFormat="1" x14ac:dyDescent="0.25">
      <c r="A479" s="30"/>
      <c r="B479" s="62"/>
      <c r="C479" s="128">
        <f t="shared" si="80"/>
        <v>1</v>
      </c>
      <c r="D479" s="129">
        <f t="shared" si="81"/>
        <v>1</v>
      </c>
      <c r="E479" s="33">
        <f t="shared" si="82"/>
        <v>5</v>
      </c>
      <c r="F479" s="33">
        <v>5</v>
      </c>
      <c r="G479" s="147"/>
      <c r="H479" s="22"/>
      <c r="I479" s="3">
        <v>6</v>
      </c>
      <c r="J479" s="42">
        <v>44044</v>
      </c>
      <c r="K479" s="130">
        <v>5</v>
      </c>
      <c r="L479" s="22"/>
      <c r="M479" s="3"/>
      <c r="N479" s="42"/>
      <c r="O479" s="130"/>
      <c r="P479" s="22"/>
      <c r="Q479" s="3"/>
      <c r="R479" s="42"/>
      <c r="S479" s="130"/>
      <c r="T479" s="22"/>
      <c r="U479" s="3"/>
      <c r="V479" s="42"/>
      <c r="W479" s="130"/>
      <c r="X479" s="22"/>
      <c r="Y479" s="3"/>
      <c r="Z479" s="42"/>
      <c r="AA479" s="130"/>
      <c r="AB479" s="22"/>
      <c r="AC479" s="131"/>
      <c r="AD479" s="42"/>
      <c r="AE479" s="130"/>
      <c r="AF479" s="22"/>
      <c r="AG479" s="131"/>
      <c r="AH479" s="42"/>
      <c r="AI479" s="130"/>
      <c r="AJ479" s="132"/>
      <c r="AK479" s="3"/>
      <c r="AL479" s="42"/>
      <c r="AM479" s="130"/>
      <c r="AN479" s="132"/>
      <c r="AO479" s="3"/>
      <c r="AP479" s="42"/>
      <c r="AQ479" s="130"/>
      <c r="AR479" s="132"/>
      <c r="AS479" s="3"/>
      <c r="AT479" s="42"/>
      <c r="AU479" s="130"/>
      <c r="AV479" s="132"/>
      <c r="AW479" s="3"/>
      <c r="AX479" s="42"/>
      <c r="AY479" s="130"/>
      <c r="AZ479" s="132"/>
      <c r="BA479" s="3"/>
      <c r="BB479" s="42"/>
      <c r="BC479" s="130"/>
      <c r="BD479" s="132"/>
      <c r="BE479" s="3"/>
      <c r="BF479" s="42"/>
      <c r="BG479" s="33"/>
      <c r="BH479" s="22"/>
    </row>
    <row r="480" spans="1:60" customFormat="1" x14ac:dyDescent="0.25">
      <c r="A480" s="30">
        <v>44045</v>
      </c>
      <c r="B480" s="62">
        <v>0.45833333333333331</v>
      </c>
      <c r="C480" s="128">
        <f t="shared" si="80"/>
        <v>7</v>
      </c>
      <c r="D480" s="129">
        <f t="shared" si="81"/>
        <v>7</v>
      </c>
      <c r="E480" s="33">
        <f t="shared" si="82"/>
        <v>455</v>
      </c>
      <c r="F480" s="33">
        <v>5</v>
      </c>
      <c r="G480" s="147"/>
      <c r="H480" s="22"/>
      <c r="I480" s="3">
        <v>6</v>
      </c>
      <c r="J480" s="42">
        <v>44044</v>
      </c>
      <c r="K480" s="130">
        <v>35</v>
      </c>
      <c r="L480" s="22"/>
      <c r="M480" s="3">
        <v>8</v>
      </c>
      <c r="N480" s="42">
        <v>44043</v>
      </c>
      <c r="O480" s="130">
        <v>35</v>
      </c>
      <c r="P480" s="22"/>
      <c r="Q480" s="3">
        <v>8</v>
      </c>
      <c r="R480" s="42">
        <v>44042</v>
      </c>
      <c r="S480" s="130">
        <v>35</v>
      </c>
      <c r="T480" s="22"/>
      <c r="U480" s="3">
        <v>8</v>
      </c>
      <c r="V480" s="42">
        <v>44041</v>
      </c>
      <c r="W480" s="130">
        <v>35</v>
      </c>
      <c r="X480" s="22"/>
      <c r="Y480" s="3">
        <v>5</v>
      </c>
      <c r="Z480" s="42">
        <v>44040</v>
      </c>
      <c r="AA480" s="130">
        <v>35</v>
      </c>
      <c r="AB480" s="22"/>
      <c r="AC480" s="131">
        <v>3</v>
      </c>
      <c r="AD480" s="42">
        <v>44039</v>
      </c>
      <c r="AE480" s="130">
        <v>35</v>
      </c>
      <c r="AF480" s="22"/>
      <c r="AG480" s="131">
        <v>1</v>
      </c>
      <c r="AH480" s="42">
        <v>44038</v>
      </c>
      <c r="AI480" s="130">
        <v>35</v>
      </c>
      <c r="AJ480" s="132"/>
      <c r="AK480" s="3">
        <v>1</v>
      </c>
      <c r="AL480" s="42">
        <v>44037</v>
      </c>
      <c r="AM480" s="130">
        <v>35</v>
      </c>
      <c r="AN480" s="132"/>
      <c r="AO480" s="3">
        <v>1</v>
      </c>
      <c r="AP480" s="42">
        <v>44036</v>
      </c>
      <c r="AQ480" s="130">
        <v>35</v>
      </c>
      <c r="AR480" s="132"/>
      <c r="AS480" s="3">
        <v>1</v>
      </c>
      <c r="AT480" s="42">
        <v>44035</v>
      </c>
      <c r="AU480" s="130">
        <v>35</v>
      </c>
      <c r="AV480" s="132"/>
      <c r="AW480" s="3">
        <v>1</v>
      </c>
      <c r="AX480" s="42">
        <v>44034</v>
      </c>
      <c r="AY480" s="130">
        <v>35</v>
      </c>
      <c r="AZ480" s="132"/>
      <c r="BA480" s="3">
        <v>1</v>
      </c>
      <c r="BB480" s="42">
        <v>44033</v>
      </c>
      <c r="BC480" s="130">
        <v>35</v>
      </c>
      <c r="BD480" s="132"/>
      <c r="BE480" s="3">
        <v>1</v>
      </c>
      <c r="BF480" s="42">
        <v>44032</v>
      </c>
      <c r="BG480" s="33">
        <v>35</v>
      </c>
      <c r="BH480" s="22"/>
    </row>
    <row r="481" spans="1:60" customFormat="1" x14ac:dyDescent="0.25">
      <c r="A481" s="30"/>
      <c r="B481" s="62"/>
      <c r="C481" s="128">
        <f t="shared" si="80"/>
        <v>1</v>
      </c>
      <c r="D481" s="129">
        <f t="shared" si="81"/>
        <v>1</v>
      </c>
      <c r="E481" s="33">
        <f t="shared" si="82"/>
        <v>5</v>
      </c>
      <c r="F481" s="33">
        <v>5</v>
      </c>
      <c r="G481" s="147"/>
      <c r="H481" s="22"/>
      <c r="I481" s="3">
        <v>6</v>
      </c>
      <c r="J481" s="42">
        <v>44044</v>
      </c>
      <c r="K481" s="130">
        <v>5</v>
      </c>
      <c r="L481" s="22"/>
      <c r="M481" s="3"/>
      <c r="N481" s="42"/>
      <c r="O481" s="130"/>
      <c r="P481" s="22"/>
      <c r="Q481" s="3"/>
      <c r="R481" s="42"/>
      <c r="S481" s="130"/>
      <c r="T481" s="22"/>
      <c r="U481" s="3"/>
      <c r="V481" s="42"/>
      <c r="W481" s="130"/>
      <c r="X481" s="22"/>
      <c r="Y481" s="3"/>
      <c r="Z481" s="42"/>
      <c r="AA481" s="130"/>
      <c r="AB481" s="22"/>
      <c r="AC481" s="131"/>
      <c r="AD481" s="42"/>
      <c r="AE481" s="130"/>
      <c r="AF481" s="22"/>
      <c r="AG481" s="131"/>
      <c r="AH481" s="42"/>
      <c r="AI481" s="130"/>
      <c r="AJ481" s="132"/>
      <c r="AK481" s="3"/>
      <c r="AL481" s="42"/>
      <c r="AM481" s="130"/>
      <c r="AN481" s="132"/>
      <c r="AO481" s="3"/>
      <c r="AP481" s="42"/>
      <c r="AQ481" s="130"/>
      <c r="AR481" s="132"/>
      <c r="AS481" s="3"/>
      <c r="AT481" s="42"/>
      <c r="AU481" s="130"/>
      <c r="AV481" s="132"/>
      <c r="AW481" s="3"/>
      <c r="AX481" s="42"/>
      <c r="AY481" s="130"/>
      <c r="AZ481" s="132"/>
      <c r="BA481" s="3"/>
      <c r="BB481" s="42"/>
      <c r="BC481" s="130"/>
      <c r="BD481" s="132"/>
      <c r="BE481" s="3"/>
      <c r="BF481" s="42"/>
      <c r="BG481" s="33"/>
      <c r="BH481" s="22"/>
    </row>
    <row r="482" spans="1:60" customFormat="1" x14ac:dyDescent="0.25">
      <c r="A482" s="30">
        <v>44045</v>
      </c>
      <c r="B482" s="62">
        <v>0.58333333333333337</v>
      </c>
      <c r="C482" s="128">
        <f t="shared" si="80"/>
        <v>3</v>
      </c>
      <c r="D482" s="129">
        <f t="shared" si="81"/>
        <v>3</v>
      </c>
      <c r="E482" s="33">
        <f t="shared" si="82"/>
        <v>195</v>
      </c>
      <c r="F482" s="33">
        <v>5</v>
      </c>
      <c r="G482" s="147"/>
      <c r="H482" s="22"/>
      <c r="I482" s="3">
        <v>6</v>
      </c>
      <c r="J482" s="42">
        <v>44044</v>
      </c>
      <c r="K482" s="130">
        <v>15</v>
      </c>
      <c r="L482" s="22"/>
      <c r="M482" s="3">
        <v>8</v>
      </c>
      <c r="N482" s="42">
        <v>44043</v>
      </c>
      <c r="O482" s="130">
        <v>15</v>
      </c>
      <c r="P482" s="22"/>
      <c r="Q482" s="3">
        <v>8</v>
      </c>
      <c r="R482" s="42">
        <v>44042</v>
      </c>
      <c r="S482" s="130">
        <v>15</v>
      </c>
      <c r="T482" s="22"/>
      <c r="U482" s="3">
        <v>8</v>
      </c>
      <c r="V482" s="42">
        <v>44041</v>
      </c>
      <c r="W482" s="130">
        <v>15</v>
      </c>
      <c r="X482" s="22"/>
      <c r="Y482" s="3">
        <v>5</v>
      </c>
      <c r="Z482" s="42">
        <v>44040</v>
      </c>
      <c r="AA482" s="130">
        <v>15</v>
      </c>
      <c r="AB482" s="22"/>
      <c r="AC482" s="131">
        <v>3</v>
      </c>
      <c r="AD482" s="42">
        <v>44039</v>
      </c>
      <c r="AE482" s="130">
        <v>15</v>
      </c>
      <c r="AF482" s="22"/>
      <c r="AG482" s="131">
        <v>1</v>
      </c>
      <c r="AH482" s="42">
        <v>44038</v>
      </c>
      <c r="AI482" s="130">
        <v>15</v>
      </c>
      <c r="AJ482" s="132"/>
      <c r="AK482" s="3">
        <v>1</v>
      </c>
      <c r="AL482" s="42">
        <v>44037</v>
      </c>
      <c r="AM482" s="130">
        <v>15</v>
      </c>
      <c r="AN482" s="132"/>
      <c r="AO482" s="3">
        <v>1</v>
      </c>
      <c r="AP482" s="42">
        <v>44036</v>
      </c>
      <c r="AQ482" s="130">
        <v>15</v>
      </c>
      <c r="AR482" s="132"/>
      <c r="AS482" s="3">
        <v>1</v>
      </c>
      <c r="AT482" s="42">
        <v>44035</v>
      </c>
      <c r="AU482" s="130">
        <v>15</v>
      </c>
      <c r="AV482" s="132"/>
      <c r="AW482" s="3">
        <v>1</v>
      </c>
      <c r="AX482" s="42">
        <v>44034</v>
      </c>
      <c r="AY482" s="130">
        <v>15</v>
      </c>
      <c r="AZ482" s="132"/>
      <c r="BA482" s="3">
        <v>1</v>
      </c>
      <c r="BB482" s="42">
        <v>44033</v>
      </c>
      <c r="BC482" s="130">
        <v>15</v>
      </c>
      <c r="BD482" s="132"/>
      <c r="BE482" s="3">
        <v>1</v>
      </c>
      <c r="BF482" s="42">
        <v>44032</v>
      </c>
      <c r="BG482" s="33">
        <v>15</v>
      </c>
      <c r="BH482" s="22"/>
    </row>
    <row r="483" spans="1:60" customFormat="1" x14ac:dyDescent="0.25">
      <c r="A483" s="30"/>
      <c r="B483" s="62"/>
      <c r="C483" s="128">
        <f t="shared" si="80"/>
        <v>1</v>
      </c>
      <c r="D483" s="129">
        <f t="shared" si="81"/>
        <v>1</v>
      </c>
      <c r="E483" s="33">
        <f t="shared" si="82"/>
        <v>60</v>
      </c>
      <c r="F483" s="33">
        <v>5</v>
      </c>
      <c r="G483" s="147"/>
      <c r="H483" s="22"/>
      <c r="I483" s="3">
        <v>6</v>
      </c>
      <c r="J483" s="42">
        <v>44044</v>
      </c>
      <c r="K483" s="130">
        <v>5</v>
      </c>
      <c r="L483" s="22"/>
      <c r="M483" s="3">
        <v>8</v>
      </c>
      <c r="N483" s="42">
        <v>44043</v>
      </c>
      <c r="O483" s="130">
        <v>5</v>
      </c>
      <c r="P483" s="22"/>
      <c r="Q483" s="3">
        <v>8</v>
      </c>
      <c r="R483" s="42">
        <v>44042</v>
      </c>
      <c r="S483" s="130">
        <v>5</v>
      </c>
      <c r="T483" s="22"/>
      <c r="U483" s="3">
        <v>8</v>
      </c>
      <c r="V483" s="42">
        <v>44041</v>
      </c>
      <c r="W483" s="130">
        <v>5</v>
      </c>
      <c r="X483" s="22"/>
      <c r="Y483" s="3">
        <v>5</v>
      </c>
      <c r="Z483" s="42">
        <v>44040</v>
      </c>
      <c r="AA483" s="130">
        <v>5</v>
      </c>
      <c r="AB483" s="22"/>
      <c r="AC483" s="131">
        <v>3</v>
      </c>
      <c r="AD483" s="42">
        <v>44039</v>
      </c>
      <c r="AE483" s="130">
        <v>5</v>
      </c>
      <c r="AF483" s="22"/>
      <c r="AG483" s="131">
        <v>1</v>
      </c>
      <c r="AH483" s="42">
        <v>44038</v>
      </c>
      <c r="AI483" s="130">
        <v>5</v>
      </c>
      <c r="AJ483" s="132"/>
      <c r="AK483" s="3">
        <v>1</v>
      </c>
      <c r="AL483" s="42">
        <v>44037</v>
      </c>
      <c r="AM483" s="130">
        <v>5</v>
      </c>
      <c r="AN483" s="132"/>
      <c r="AO483" s="3">
        <v>1</v>
      </c>
      <c r="AP483" s="42">
        <v>44036</v>
      </c>
      <c r="AQ483" s="130">
        <v>5</v>
      </c>
      <c r="AR483" s="132"/>
      <c r="AS483" s="3">
        <v>1</v>
      </c>
      <c r="AT483" s="42">
        <v>44035</v>
      </c>
      <c r="AU483" s="130">
        <v>5</v>
      </c>
      <c r="AV483" s="132"/>
      <c r="AW483" s="3">
        <v>1</v>
      </c>
      <c r="AX483" s="42">
        <v>44034</v>
      </c>
      <c r="AY483" s="130">
        <v>5</v>
      </c>
      <c r="AZ483" s="132"/>
      <c r="BA483" s="3">
        <v>1</v>
      </c>
      <c r="BB483" s="42">
        <v>44033</v>
      </c>
      <c r="BC483" s="130">
        <v>5</v>
      </c>
      <c r="BD483" s="132"/>
      <c r="BE483" s="3"/>
      <c r="BF483" s="42"/>
      <c r="BG483" s="33"/>
      <c r="BH483" s="22"/>
    </row>
    <row r="484" spans="1:60" customFormat="1" x14ac:dyDescent="0.25">
      <c r="A484" s="30"/>
      <c r="B484" s="62"/>
      <c r="C484" s="128">
        <f t="shared" si="80"/>
        <v>1</v>
      </c>
      <c r="D484" s="129">
        <f t="shared" si="81"/>
        <v>1</v>
      </c>
      <c r="E484" s="33">
        <f t="shared" si="82"/>
        <v>55</v>
      </c>
      <c r="F484" s="33">
        <v>5</v>
      </c>
      <c r="G484" s="147"/>
      <c r="H484" s="22"/>
      <c r="I484" s="3">
        <v>6</v>
      </c>
      <c r="J484" s="42">
        <v>44044</v>
      </c>
      <c r="K484" s="130">
        <v>5</v>
      </c>
      <c r="L484" s="22"/>
      <c r="M484" s="3">
        <v>8</v>
      </c>
      <c r="N484" s="42">
        <v>44043</v>
      </c>
      <c r="O484" s="130">
        <v>5</v>
      </c>
      <c r="P484" s="22"/>
      <c r="Q484" s="3">
        <v>8</v>
      </c>
      <c r="R484" s="42">
        <v>44042</v>
      </c>
      <c r="S484" s="130">
        <v>5</v>
      </c>
      <c r="T484" s="22"/>
      <c r="U484" s="3">
        <v>8</v>
      </c>
      <c r="V484" s="42">
        <v>44041</v>
      </c>
      <c r="W484" s="130">
        <v>5</v>
      </c>
      <c r="X484" s="22"/>
      <c r="Y484" s="3">
        <v>5</v>
      </c>
      <c r="Z484" s="42">
        <v>44040</v>
      </c>
      <c r="AA484" s="130">
        <v>5</v>
      </c>
      <c r="AB484" s="22"/>
      <c r="AC484" s="131">
        <v>3</v>
      </c>
      <c r="AD484" s="42">
        <v>44039</v>
      </c>
      <c r="AE484" s="130">
        <v>5</v>
      </c>
      <c r="AF484" s="22"/>
      <c r="AG484" s="131">
        <v>1</v>
      </c>
      <c r="AH484" s="42">
        <v>44038</v>
      </c>
      <c r="AI484" s="130">
        <v>5</v>
      </c>
      <c r="AJ484" s="132"/>
      <c r="AK484" s="3">
        <v>1</v>
      </c>
      <c r="AL484" s="42">
        <v>44037</v>
      </c>
      <c r="AM484" s="130">
        <v>5</v>
      </c>
      <c r="AN484" s="132"/>
      <c r="AO484" s="3">
        <v>1</v>
      </c>
      <c r="AP484" s="42">
        <v>44036</v>
      </c>
      <c r="AQ484" s="130">
        <v>5</v>
      </c>
      <c r="AR484" s="132"/>
      <c r="AS484" s="3">
        <v>1</v>
      </c>
      <c r="AT484" s="42">
        <v>44035</v>
      </c>
      <c r="AU484" s="130">
        <v>5</v>
      </c>
      <c r="AV484" s="132"/>
      <c r="AW484" s="3">
        <v>1</v>
      </c>
      <c r="AX484" s="42">
        <v>44034</v>
      </c>
      <c r="AY484" s="130">
        <v>5</v>
      </c>
      <c r="AZ484" s="132"/>
      <c r="BA484" s="3"/>
      <c r="BB484" s="42"/>
      <c r="BC484" s="130"/>
      <c r="BD484" s="132"/>
      <c r="BE484" s="3"/>
      <c r="BF484" s="42"/>
      <c r="BG484" s="33"/>
      <c r="BH484" s="22"/>
    </row>
    <row r="485" spans="1:60" customFormat="1" x14ac:dyDescent="0.25">
      <c r="A485" s="30">
        <v>44045</v>
      </c>
      <c r="B485" s="62">
        <v>0.66666666666666663</v>
      </c>
      <c r="C485" s="128">
        <f t="shared" si="80"/>
        <v>2</v>
      </c>
      <c r="D485" s="129">
        <f t="shared" si="81"/>
        <v>2</v>
      </c>
      <c r="E485" s="33">
        <f t="shared" si="82"/>
        <v>130</v>
      </c>
      <c r="F485" s="33">
        <v>5</v>
      </c>
      <c r="G485" s="147"/>
      <c r="H485" s="22"/>
      <c r="I485" s="3">
        <v>6</v>
      </c>
      <c r="J485" s="42">
        <v>44044</v>
      </c>
      <c r="K485" s="130">
        <v>10</v>
      </c>
      <c r="L485" s="22"/>
      <c r="M485" s="3">
        <v>8</v>
      </c>
      <c r="N485" s="42">
        <v>44043</v>
      </c>
      <c r="O485" s="130">
        <v>10</v>
      </c>
      <c r="P485" s="22"/>
      <c r="Q485" s="3">
        <v>8</v>
      </c>
      <c r="R485" s="42">
        <v>44042</v>
      </c>
      <c r="S485" s="130">
        <v>10</v>
      </c>
      <c r="T485" s="22"/>
      <c r="U485" s="3">
        <v>8</v>
      </c>
      <c r="V485" s="42">
        <v>44041</v>
      </c>
      <c r="W485" s="130">
        <v>10</v>
      </c>
      <c r="X485" s="22"/>
      <c r="Y485" s="3">
        <v>5</v>
      </c>
      <c r="Z485" s="42">
        <v>44040</v>
      </c>
      <c r="AA485" s="130">
        <v>10</v>
      </c>
      <c r="AB485" s="22"/>
      <c r="AC485" s="131">
        <v>3</v>
      </c>
      <c r="AD485" s="42">
        <v>44039</v>
      </c>
      <c r="AE485" s="130">
        <v>10</v>
      </c>
      <c r="AF485" s="22"/>
      <c r="AG485" s="131">
        <v>1</v>
      </c>
      <c r="AH485" s="42">
        <v>44038</v>
      </c>
      <c r="AI485" s="130">
        <v>10</v>
      </c>
      <c r="AJ485" s="132"/>
      <c r="AK485" s="3">
        <v>1</v>
      </c>
      <c r="AL485" s="42">
        <v>44037</v>
      </c>
      <c r="AM485" s="130">
        <v>10</v>
      </c>
      <c r="AN485" s="132"/>
      <c r="AO485" s="3">
        <v>1</v>
      </c>
      <c r="AP485" s="42">
        <v>44036</v>
      </c>
      <c r="AQ485" s="130">
        <v>10</v>
      </c>
      <c r="AR485" s="132"/>
      <c r="AS485" s="3">
        <v>1</v>
      </c>
      <c r="AT485" s="42">
        <v>44035</v>
      </c>
      <c r="AU485" s="130">
        <v>10</v>
      </c>
      <c r="AV485" s="132"/>
      <c r="AW485" s="3">
        <v>1</v>
      </c>
      <c r="AX485" s="42">
        <v>44034</v>
      </c>
      <c r="AY485" s="130">
        <v>10</v>
      </c>
      <c r="AZ485" s="132"/>
      <c r="BA485" s="3">
        <v>1</v>
      </c>
      <c r="BB485" s="42">
        <v>44033</v>
      </c>
      <c r="BC485" s="130">
        <v>10</v>
      </c>
      <c r="BD485" s="132"/>
      <c r="BE485" s="3">
        <v>1</v>
      </c>
      <c r="BF485" s="42">
        <v>44032</v>
      </c>
      <c r="BG485" s="33">
        <v>10</v>
      </c>
      <c r="BH485" s="22"/>
    </row>
    <row r="486" spans="1:60" customFormat="1" ht="13.75" thickBot="1" x14ac:dyDescent="0.3">
      <c r="A486" s="30"/>
      <c r="B486" s="62"/>
      <c r="C486" s="128">
        <f t="shared" si="80"/>
        <v>2</v>
      </c>
      <c r="D486" s="129">
        <f t="shared" si="81"/>
        <v>2</v>
      </c>
      <c r="E486" s="33">
        <f t="shared" si="82"/>
        <v>90</v>
      </c>
      <c r="F486" s="33">
        <v>5</v>
      </c>
      <c r="G486" s="147"/>
      <c r="H486" s="22"/>
      <c r="I486" s="3">
        <v>6</v>
      </c>
      <c r="J486" s="42">
        <v>44044</v>
      </c>
      <c r="K486" s="130">
        <v>10</v>
      </c>
      <c r="L486" s="22"/>
      <c r="M486" s="3">
        <v>8</v>
      </c>
      <c r="N486" s="42">
        <v>44043</v>
      </c>
      <c r="O486" s="130">
        <v>10</v>
      </c>
      <c r="P486" s="22"/>
      <c r="Q486" s="3">
        <v>8</v>
      </c>
      <c r="R486" s="42">
        <v>44042</v>
      </c>
      <c r="S486" s="130">
        <v>10</v>
      </c>
      <c r="T486" s="22"/>
      <c r="U486" s="3">
        <v>8</v>
      </c>
      <c r="V486" s="42">
        <v>44041</v>
      </c>
      <c r="W486" s="130">
        <v>10</v>
      </c>
      <c r="X486" s="22"/>
      <c r="Y486" s="3">
        <v>5</v>
      </c>
      <c r="Z486" s="42">
        <v>44040</v>
      </c>
      <c r="AA486" s="130">
        <v>10</v>
      </c>
      <c r="AB486" s="22"/>
      <c r="AC486" s="131">
        <v>3</v>
      </c>
      <c r="AD486" s="42">
        <v>44039</v>
      </c>
      <c r="AE486" s="130">
        <v>10</v>
      </c>
      <c r="AF486" s="22"/>
      <c r="AG486" s="131">
        <v>1</v>
      </c>
      <c r="AH486" s="42">
        <v>44038</v>
      </c>
      <c r="AI486" s="130">
        <v>10</v>
      </c>
      <c r="AJ486" s="132"/>
      <c r="AK486" s="3">
        <v>1</v>
      </c>
      <c r="AL486" s="42">
        <v>44037</v>
      </c>
      <c r="AM486" s="130">
        <v>10</v>
      </c>
      <c r="AN486" s="132"/>
      <c r="AO486" s="3">
        <v>1</v>
      </c>
      <c r="AP486" s="42">
        <v>44036</v>
      </c>
      <c r="AQ486" s="130">
        <v>10</v>
      </c>
      <c r="AR486" s="132"/>
      <c r="AS486" s="3"/>
      <c r="AT486" s="42"/>
      <c r="AU486" s="130"/>
      <c r="AV486" s="132"/>
      <c r="AW486" s="3"/>
      <c r="AX486" s="42"/>
      <c r="AY486" s="130"/>
      <c r="AZ486" s="132"/>
      <c r="BA486" s="3"/>
      <c r="BB486" s="42"/>
      <c r="BC486" s="130"/>
      <c r="BD486" s="132"/>
      <c r="BE486" s="3"/>
      <c r="BF486" s="42"/>
      <c r="BG486" s="33"/>
      <c r="BH486" s="22"/>
    </row>
    <row r="487" spans="1:60" s="8" customFormat="1" x14ac:dyDescent="0.25">
      <c r="A487" s="5">
        <v>44046</v>
      </c>
      <c r="B487" s="63">
        <v>0.20833333333333334</v>
      </c>
      <c r="C487" s="135">
        <f t="shared" si="80"/>
        <v>2</v>
      </c>
      <c r="D487" s="136">
        <f t="shared" ref="D487:D501" si="83">C487</f>
        <v>2</v>
      </c>
      <c r="E487" s="7">
        <f t="shared" si="82"/>
        <v>130</v>
      </c>
      <c r="F487" s="7">
        <v>5</v>
      </c>
      <c r="G487" s="141"/>
      <c r="H487" s="12"/>
      <c r="I487" s="9">
        <v>6</v>
      </c>
      <c r="J487" s="10">
        <v>44044</v>
      </c>
      <c r="K487" s="137">
        <v>10</v>
      </c>
      <c r="L487" s="12"/>
      <c r="M487" s="9">
        <v>8</v>
      </c>
      <c r="N487" s="10">
        <v>44043</v>
      </c>
      <c r="O487" s="137">
        <v>10</v>
      </c>
      <c r="P487" s="12"/>
      <c r="Q487" s="9">
        <v>8</v>
      </c>
      <c r="R487" s="10">
        <v>44042</v>
      </c>
      <c r="S487" s="137">
        <v>10</v>
      </c>
      <c r="T487" s="12"/>
      <c r="U487" s="9">
        <v>8</v>
      </c>
      <c r="V487" s="10">
        <v>44041</v>
      </c>
      <c r="W487" s="137">
        <v>10</v>
      </c>
      <c r="X487" s="12"/>
      <c r="Y487" s="9">
        <v>5</v>
      </c>
      <c r="Z487" s="10">
        <v>44040</v>
      </c>
      <c r="AA487" s="137">
        <v>10</v>
      </c>
      <c r="AB487" s="12"/>
      <c r="AC487" s="138">
        <v>3</v>
      </c>
      <c r="AD487" s="10">
        <v>44039</v>
      </c>
      <c r="AE487" s="137">
        <v>10</v>
      </c>
      <c r="AF487" s="12"/>
      <c r="AG487" s="138">
        <v>1</v>
      </c>
      <c r="AH487" s="10">
        <v>44038</v>
      </c>
      <c r="AI487" s="137">
        <v>10</v>
      </c>
      <c r="AJ487" s="139"/>
      <c r="AK487" s="9">
        <v>1</v>
      </c>
      <c r="AL487" s="10">
        <v>44037</v>
      </c>
      <c r="AM487" s="137">
        <v>10</v>
      </c>
      <c r="AN487" s="139"/>
      <c r="AO487" s="9">
        <v>1</v>
      </c>
      <c r="AP487" s="10">
        <v>44036</v>
      </c>
      <c r="AQ487" s="137">
        <v>10</v>
      </c>
      <c r="AR487" s="139"/>
      <c r="AS487" s="9">
        <v>1</v>
      </c>
      <c r="AT487" s="10">
        <v>44035</v>
      </c>
      <c r="AU487" s="137">
        <v>10</v>
      </c>
      <c r="AV487" s="139"/>
      <c r="AW487" s="9">
        <v>1</v>
      </c>
      <c r="AX487" s="10">
        <v>44034</v>
      </c>
      <c r="AY487" s="137">
        <v>10</v>
      </c>
      <c r="AZ487" s="139"/>
      <c r="BA487" s="9">
        <v>1</v>
      </c>
      <c r="BB487" s="10">
        <v>44033</v>
      </c>
      <c r="BC487" s="137">
        <v>10</v>
      </c>
      <c r="BD487" s="139"/>
      <c r="BE487" s="9">
        <v>1</v>
      </c>
      <c r="BF487" s="10">
        <v>44032</v>
      </c>
      <c r="BG487" s="7">
        <v>10</v>
      </c>
      <c r="BH487" s="12"/>
    </row>
    <row r="488" spans="1:60" customFormat="1" x14ac:dyDescent="0.25">
      <c r="A488" s="30"/>
      <c r="B488" s="62"/>
      <c r="C488" s="128">
        <f t="shared" si="80"/>
        <v>1</v>
      </c>
      <c r="D488" s="129">
        <f t="shared" si="83"/>
        <v>1</v>
      </c>
      <c r="E488" s="33">
        <f t="shared" si="82"/>
        <v>65</v>
      </c>
      <c r="F488" s="33">
        <v>5</v>
      </c>
      <c r="G488" s="147"/>
      <c r="H488" s="22"/>
      <c r="I488" s="3">
        <v>6</v>
      </c>
      <c r="J488" s="42">
        <v>44045</v>
      </c>
      <c r="K488" s="130">
        <v>5</v>
      </c>
      <c r="L488" s="22"/>
      <c r="M488" s="3">
        <v>8</v>
      </c>
      <c r="N488" s="42">
        <v>44044</v>
      </c>
      <c r="O488" s="130">
        <v>5</v>
      </c>
      <c r="P488" s="22"/>
      <c r="Q488" s="3">
        <v>8</v>
      </c>
      <c r="R488" s="42">
        <v>44043</v>
      </c>
      <c r="S488" s="130">
        <v>5</v>
      </c>
      <c r="T488" s="22"/>
      <c r="U488" s="3">
        <v>8</v>
      </c>
      <c r="V488" s="42">
        <v>44042</v>
      </c>
      <c r="W488" s="130">
        <v>5</v>
      </c>
      <c r="X488" s="22"/>
      <c r="Y488" s="3">
        <v>5</v>
      </c>
      <c r="Z488" s="42">
        <v>44041</v>
      </c>
      <c r="AA488" s="130">
        <v>5</v>
      </c>
      <c r="AB488" s="22"/>
      <c r="AC488" s="131">
        <v>3</v>
      </c>
      <c r="AD488" s="42">
        <v>44040</v>
      </c>
      <c r="AE488" s="130">
        <v>5</v>
      </c>
      <c r="AF488" s="22"/>
      <c r="AG488" s="131">
        <v>1</v>
      </c>
      <c r="AH488" s="42">
        <v>44039</v>
      </c>
      <c r="AI488" s="130">
        <v>5</v>
      </c>
      <c r="AJ488" s="132"/>
      <c r="AK488" s="3">
        <v>1</v>
      </c>
      <c r="AL488" s="42">
        <v>44038</v>
      </c>
      <c r="AM488" s="130">
        <v>5</v>
      </c>
      <c r="AN488" s="132"/>
      <c r="AO488" s="3">
        <v>1</v>
      </c>
      <c r="AP488" s="42">
        <v>44037</v>
      </c>
      <c r="AQ488" s="130">
        <v>5</v>
      </c>
      <c r="AR488" s="132"/>
      <c r="AS488" s="3">
        <v>1</v>
      </c>
      <c r="AT488" s="42">
        <v>44036</v>
      </c>
      <c r="AU488" s="130">
        <v>5</v>
      </c>
      <c r="AV488" s="132"/>
      <c r="AW488" s="3">
        <v>1</v>
      </c>
      <c r="AX488" s="42">
        <v>44035</v>
      </c>
      <c r="AY488" s="130">
        <v>5</v>
      </c>
      <c r="AZ488" s="132"/>
      <c r="BA488" s="3">
        <v>1</v>
      </c>
      <c r="BB488" s="42">
        <v>44034</v>
      </c>
      <c r="BC488" s="130">
        <v>5</v>
      </c>
      <c r="BD488" s="132"/>
      <c r="BE488" s="3">
        <v>1</v>
      </c>
      <c r="BF488" s="42">
        <v>44033</v>
      </c>
      <c r="BG488" s="33">
        <v>5</v>
      </c>
      <c r="BH488" s="22"/>
    </row>
    <row r="489" spans="1:60" customFormat="1" x14ac:dyDescent="0.25">
      <c r="A489" s="30">
        <v>44046</v>
      </c>
      <c r="B489" s="62">
        <v>0.29166666666666669</v>
      </c>
      <c r="C489" s="128">
        <f t="shared" si="80"/>
        <v>3</v>
      </c>
      <c r="D489" s="129">
        <f t="shared" si="83"/>
        <v>3</v>
      </c>
      <c r="E489" s="33">
        <f t="shared" si="82"/>
        <v>195</v>
      </c>
      <c r="F489" s="33">
        <v>5</v>
      </c>
      <c r="G489" s="147"/>
      <c r="H489" s="22"/>
      <c r="I489" s="3">
        <v>6</v>
      </c>
      <c r="J489" s="42">
        <v>44045</v>
      </c>
      <c r="K489" s="130">
        <v>15</v>
      </c>
      <c r="L489" s="22"/>
      <c r="M489" s="3">
        <v>8</v>
      </c>
      <c r="N489" s="42">
        <v>44044</v>
      </c>
      <c r="O489" s="130">
        <v>15</v>
      </c>
      <c r="P489" s="22"/>
      <c r="Q489" s="3">
        <v>8</v>
      </c>
      <c r="R489" s="42">
        <v>44043</v>
      </c>
      <c r="S489" s="130">
        <v>15</v>
      </c>
      <c r="T489" s="22"/>
      <c r="U489" s="3">
        <v>8</v>
      </c>
      <c r="V489" s="42">
        <v>44042</v>
      </c>
      <c r="W489" s="130">
        <v>15</v>
      </c>
      <c r="X489" s="22"/>
      <c r="Y489" s="3">
        <v>5</v>
      </c>
      <c r="Z489" s="42">
        <v>44041</v>
      </c>
      <c r="AA489" s="130">
        <v>15</v>
      </c>
      <c r="AB489" s="22"/>
      <c r="AC489" s="131">
        <v>3</v>
      </c>
      <c r="AD489" s="42">
        <v>44040</v>
      </c>
      <c r="AE489" s="130">
        <v>15</v>
      </c>
      <c r="AF489" s="22"/>
      <c r="AG489" s="131">
        <v>1</v>
      </c>
      <c r="AH489" s="42">
        <v>44039</v>
      </c>
      <c r="AI489" s="130">
        <v>15</v>
      </c>
      <c r="AJ489" s="132"/>
      <c r="AK489" s="3">
        <v>1</v>
      </c>
      <c r="AL489" s="42">
        <v>44038</v>
      </c>
      <c r="AM489" s="130">
        <v>15</v>
      </c>
      <c r="AN489" s="132"/>
      <c r="AO489" s="3">
        <v>1</v>
      </c>
      <c r="AP489" s="42">
        <v>44037</v>
      </c>
      <c r="AQ489" s="130">
        <v>15</v>
      </c>
      <c r="AR489" s="132"/>
      <c r="AS489" s="3">
        <v>1</v>
      </c>
      <c r="AT489" s="42">
        <v>44036</v>
      </c>
      <c r="AU489" s="130">
        <v>15</v>
      </c>
      <c r="AV489" s="132"/>
      <c r="AW489" s="3">
        <v>1</v>
      </c>
      <c r="AX489" s="42">
        <v>44035</v>
      </c>
      <c r="AY489" s="130">
        <v>15</v>
      </c>
      <c r="AZ489" s="132"/>
      <c r="BA489" s="3">
        <v>1</v>
      </c>
      <c r="BB489" s="42">
        <v>44034</v>
      </c>
      <c r="BC489" s="130">
        <v>15</v>
      </c>
      <c r="BD489" s="132"/>
      <c r="BE489" s="3">
        <v>1</v>
      </c>
      <c r="BF489" s="42">
        <v>44033</v>
      </c>
      <c r="BG489" s="33">
        <v>15</v>
      </c>
      <c r="BH489" s="22"/>
    </row>
    <row r="490" spans="1:60" customFormat="1" x14ac:dyDescent="0.25">
      <c r="A490" s="30"/>
      <c r="B490" s="62"/>
      <c r="C490" s="128">
        <f t="shared" si="80"/>
        <v>1</v>
      </c>
      <c r="D490" s="129">
        <f t="shared" si="83"/>
        <v>1</v>
      </c>
      <c r="E490" s="33">
        <f t="shared" si="82"/>
        <v>45</v>
      </c>
      <c r="F490" s="33">
        <v>5</v>
      </c>
      <c r="G490" s="147"/>
      <c r="H490" s="22"/>
      <c r="I490" s="3">
        <v>6</v>
      </c>
      <c r="J490" s="42">
        <v>44045</v>
      </c>
      <c r="K490" s="130">
        <v>5</v>
      </c>
      <c r="L490" s="22"/>
      <c r="M490" s="3">
        <v>8</v>
      </c>
      <c r="N490" s="42">
        <v>44044</v>
      </c>
      <c r="O490" s="130">
        <v>5</v>
      </c>
      <c r="P490" s="22"/>
      <c r="Q490" s="3">
        <v>8</v>
      </c>
      <c r="R490" s="42">
        <v>44043</v>
      </c>
      <c r="S490" s="130">
        <v>5</v>
      </c>
      <c r="T490" s="22"/>
      <c r="U490" s="3">
        <v>8</v>
      </c>
      <c r="V490" s="42">
        <v>44042</v>
      </c>
      <c r="W490" s="130">
        <v>5</v>
      </c>
      <c r="X490" s="22"/>
      <c r="Y490" s="3">
        <v>5</v>
      </c>
      <c r="Z490" s="42">
        <v>44041</v>
      </c>
      <c r="AA490" s="130">
        <v>5</v>
      </c>
      <c r="AB490" s="22"/>
      <c r="AC490" s="131">
        <v>3</v>
      </c>
      <c r="AD490" s="42">
        <v>44040</v>
      </c>
      <c r="AE490" s="130">
        <v>5</v>
      </c>
      <c r="AF490" s="22"/>
      <c r="AG490" s="131">
        <v>1</v>
      </c>
      <c r="AH490" s="42">
        <v>44039</v>
      </c>
      <c r="AI490" s="134">
        <v>0</v>
      </c>
      <c r="AJ490" s="132"/>
      <c r="AK490" s="3">
        <v>1</v>
      </c>
      <c r="AL490" s="42">
        <v>44038</v>
      </c>
      <c r="AM490" s="134">
        <v>0</v>
      </c>
      <c r="AN490" s="132"/>
      <c r="AO490" s="3">
        <v>1</v>
      </c>
      <c r="AP490" s="42">
        <v>44037</v>
      </c>
      <c r="AQ490" s="134">
        <v>0</v>
      </c>
      <c r="AR490" s="132"/>
      <c r="AS490" s="3">
        <v>1</v>
      </c>
      <c r="AT490" s="42">
        <v>44036</v>
      </c>
      <c r="AU490" s="134">
        <v>0</v>
      </c>
      <c r="AV490" s="132"/>
      <c r="AW490" s="3">
        <v>1</v>
      </c>
      <c r="AX490" s="42">
        <v>44035</v>
      </c>
      <c r="AY490" s="130">
        <v>5</v>
      </c>
      <c r="AZ490" s="132"/>
      <c r="BA490" s="3">
        <v>1</v>
      </c>
      <c r="BB490" s="42">
        <v>44034</v>
      </c>
      <c r="BC490" s="130">
        <v>5</v>
      </c>
      <c r="BD490" s="132"/>
      <c r="BE490" s="3">
        <v>1</v>
      </c>
      <c r="BF490" s="42">
        <v>44033</v>
      </c>
      <c r="BG490" s="33">
        <v>5</v>
      </c>
      <c r="BH490" s="22"/>
    </row>
    <row r="491" spans="1:60" customFormat="1" x14ac:dyDescent="0.25">
      <c r="A491" s="30">
        <v>44046</v>
      </c>
      <c r="B491" s="62">
        <v>0.33333333333333331</v>
      </c>
      <c r="C491" s="128">
        <f t="shared" si="80"/>
        <v>2</v>
      </c>
      <c r="D491" s="129">
        <f t="shared" si="83"/>
        <v>2</v>
      </c>
      <c r="E491" s="33">
        <f t="shared" si="82"/>
        <v>130</v>
      </c>
      <c r="F491" s="33">
        <v>5</v>
      </c>
      <c r="G491" s="147"/>
      <c r="H491" s="22"/>
      <c r="I491" s="3">
        <v>6</v>
      </c>
      <c r="J491" s="42">
        <v>44045</v>
      </c>
      <c r="K491" s="130">
        <v>10</v>
      </c>
      <c r="L491" s="22"/>
      <c r="M491" s="3">
        <v>8</v>
      </c>
      <c r="N491" s="42">
        <v>44044</v>
      </c>
      <c r="O491" s="130">
        <v>10</v>
      </c>
      <c r="P491" s="22"/>
      <c r="Q491" s="3">
        <v>8</v>
      </c>
      <c r="R491" s="42">
        <v>44043</v>
      </c>
      <c r="S491" s="130">
        <v>10</v>
      </c>
      <c r="T491" s="22"/>
      <c r="U491" s="3">
        <v>8</v>
      </c>
      <c r="V491" s="42">
        <v>44042</v>
      </c>
      <c r="W491" s="130">
        <v>10</v>
      </c>
      <c r="X491" s="22"/>
      <c r="Y491" s="3">
        <v>5</v>
      </c>
      <c r="Z491" s="42">
        <v>44041</v>
      </c>
      <c r="AA491" s="130">
        <v>10</v>
      </c>
      <c r="AB491" s="22"/>
      <c r="AC491" s="131">
        <v>3</v>
      </c>
      <c r="AD491" s="42">
        <v>44040</v>
      </c>
      <c r="AE491" s="130">
        <v>10</v>
      </c>
      <c r="AF491" s="22"/>
      <c r="AG491" s="131">
        <v>1</v>
      </c>
      <c r="AH491" s="42">
        <v>44039</v>
      </c>
      <c r="AI491" s="130">
        <v>10</v>
      </c>
      <c r="AJ491" s="132"/>
      <c r="AK491" s="3">
        <v>1</v>
      </c>
      <c r="AL491" s="42">
        <v>44038</v>
      </c>
      <c r="AM491" s="130">
        <v>10</v>
      </c>
      <c r="AN491" s="132"/>
      <c r="AO491" s="3">
        <v>1</v>
      </c>
      <c r="AP491" s="42">
        <v>44037</v>
      </c>
      <c r="AQ491" s="130">
        <v>10</v>
      </c>
      <c r="AR491" s="132"/>
      <c r="AS491" s="3">
        <v>1</v>
      </c>
      <c r="AT491" s="42">
        <v>44036</v>
      </c>
      <c r="AU491" s="130">
        <v>10</v>
      </c>
      <c r="AV491" s="132"/>
      <c r="AW491" s="3">
        <v>1</v>
      </c>
      <c r="AX491" s="42">
        <v>44035</v>
      </c>
      <c r="AY491" s="130">
        <v>10</v>
      </c>
      <c r="AZ491" s="132"/>
      <c r="BA491" s="3">
        <v>1</v>
      </c>
      <c r="BB491" s="42">
        <v>44034</v>
      </c>
      <c r="BC491" s="130">
        <v>10</v>
      </c>
      <c r="BD491" s="132"/>
      <c r="BE491" s="3">
        <v>1</v>
      </c>
      <c r="BF491" s="42">
        <v>44033</v>
      </c>
      <c r="BG491" s="33">
        <v>10</v>
      </c>
      <c r="BH491" s="22"/>
    </row>
    <row r="492" spans="1:60" customFormat="1" x14ac:dyDescent="0.25">
      <c r="A492" s="30"/>
      <c r="B492" s="62"/>
      <c r="C492" s="128">
        <f t="shared" si="80"/>
        <v>1</v>
      </c>
      <c r="D492" s="129">
        <f t="shared" si="83"/>
        <v>1</v>
      </c>
      <c r="E492" s="33">
        <f t="shared" si="82"/>
        <v>35</v>
      </c>
      <c r="F492" s="33">
        <v>5</v>
      </c>
      <c r="G492" s="147"/>
      <c r="H492" s="22"/>
      <c r="I492" s="3">
        <v>6</v>
      </c>
      <c r="J492" s="42">
        <v>44045</v>
      </c>
      <c r="K492" s="130">
        <v>5</v>
      </c>
      <c r="L492" s="22"/>
      <c r="M492" s="3">
        <v>8</v>
      </c>
      <c r="N492" s="42">
        <v>44044</v>
      </c>
      <c r="O492" s="130">
        <v>5</v>
      </c>
      <c r="P492" s="22"/>
      <c r="Q492" s="3">
        <v>8</v>
      </c>
      <c r="R492" s="42">
        <v>44043</v>
      </c>
      <c r="S492" s="130">
        <v>5</v>
      </c>
      <c r="T492" s="22"/>
      <c r="U492" s="3">
        <v>8</v>
      </c>
      <c r="V492" s="42">
        <v>44042</v>
      </c>
      <c r="W492" s="130">
        <v>5</v>
      </c>
      <c r="X492" s="22"/>
      <c r="Y492" s="3">
        <v>5</v>
      </c>
      <c r="Z492" s="42">
        <v>44041</v>
      </c>
      <c r="AA492" s="130">
        <v>5</v>
      </c>
      <c r="AB492" s="22"/>
      <c r="AC492" s="131">
        <v>3</v>
      </c>
      <c r="AD492" s="42">
        <v>44040</v>
      </c>
      <c r="AE492" s="130">
        <v>5</v>
      </c>
      <c r="AF492" s="22"/>
      <c r="AG492" s="131">
        <v>1</v>
      </c>
      <c r="AH492" s="42">
        <v>44039</v>
      </c>
      <c r="AI492" s="130">
        <v>5</v>
      </c>
      <c r="AJ492" s="132"/>
      <c r="AK492" s="3"/>
      <c r="AL492" s="42"/>
      <c r="AM492" s="130"/>
      <c r="AN492" s="132"/>
      <c r="AO492" s="3"/>
      <c r="AP492" s="42"/>
      <c r="AQ492" s="130"/>
      <c r="AR492" s="132"/>
      <c r="AS492" s="3"/>
      <c r="AT492" s="42"/>
      <c r="AU492" s="130"/>
      <c r="AV492" s="132"/>
      <c r="AW492" s="3"/>
      <c r="AX492" s="42"/>
      <c r="AY492" s="130"/>
      <c r="AZ492" s="132"/>
      <c r="BA492" s="3"/>
      <c r="BB492" s="42"/>
      <c r="BC492" s="130"/>
      <c r="BD492" s="132"/>
      <c r="BE492" s="3"/>
      <c r="BF492" s="42"/>
      <c r="BG492" s="33"/>
      <c r="BH492" s="22"/>
    </row>
    <row r="493" spans="1:60" customFormat="1" x14ac:dyDescent="0.25">
      <c r="A493" s="30">
        <v>44046</v>
      </c>
      <c r="B493" s="62">
        <v>0.41666666666666669</v>
      </c>
      <c r="C493" s="128">
        <f t="shared" si="80"/>
        <v>2</v>
      </c>
      <c r="D493" s="129">
        <f t="shared" si="83"/>
        <v>2</v>
      </c>
      <c r="E493" s="33">
        <f t="shared" si="82"/>
        <v>130</v>
      </c>
      <c r="F493" s="33">
        <v>5</v>
      </c>
      <c r="G493" s="147"/>
      <c r="H493" s="22"/>
      <c r="I493" s="3">
        <v>6</v>
      </c>
      <c r="J493" s="42">
        <v>44045</v>
      </c>
      <c r="K493" s="130">
        <v>10</v>
      </c>
      <c r="L493" s="22"/>
      <c r="M493" s="3">
        <v>8</v>
      </c>
      <c r="N493" s="42">
        <v>44044</v>
      </c>
      <c r="O493" s="130">
        <v>10</v>
      </c>
      <c r="P493" s="22"/>
      <c r="Q493" s="3">
        <v>8</v>
      </c>
      <c r="R493" s="42">
        <v>44043</v>
      </c>
      <c r="S493" s="130">
        <v>10</v>
      </c>
      <c r="T493" s="22"/>
      <c r="U493" s="3">
        <v>8</v>
      </c>
      <c r="V493" s="42">
        <v>44042</v>
      </c>
      <c r="W493" s="130">
        <v>10</v>
      </c>
      <c r="X493" s="22"/>
      <c r="Y493" s="3">
        <v>5</v>
      </c>
      <c r="Z493" s="42">
        <v>44041</v>
      </c>
      <c r="AA493" s="130">
        <v>10</v>
      </c>
      <c r="AB493" s="22"/>
      <c r="AC493" s="131">
        <v>3</v>
      </c>
      <c r="AD493" s="42">
        <v>44040</v>
      </c>
      <c r="AE493" s="130">
        <v>10</v>
      </c>
      <c r="AF493" s="22"/>
      <c r="AG493" s="131">
        <v>1</v>
      </c>
      <c r="AH493" s="42">
        <v>44039</v>
      </c>
      <c r="AI493" s="130">
        <v>10</v>
      </c>
      <c r="AJ493" s="132"/>
      <c r="AK493" s="3">
        <v>1</v>
      </c>
      <c r="AL493" s="42">
        <v>44038</v>
      </c>
      <c r="AM493" s="130">
        <v>10</v>
      </c>
      <c r="AN493" s="132"/>
      <c r="AO493" s="3">
        <v>1</v>
      </c>
      <c r="AP493" s="42">
        <v>44037</v>
      </c>
      <c r="AQ493" s="130">
        <v>10</v>
      </c>
      <c r="AR493" s="132"/>
      <c r="AS493" s="3">
        <v>1</v>
      </c>
      <c r="AT493" s="42">
        <v>44036</v>
      </c>
      <c r="AU493" s="130">
        <v>10</v>
      </c>
      <c r="AV493" s="132"/>
      <c r="AW493" s="3">
        <v>1</v>
      </c>
      <c r="AX493" s="42">
        <v>44035</v>
      </c>
      <c r="AY493" s="130">
        <v>10</v>
      </c>
      <c r="AZ493" s="132"/>
      <c r="BA493" s="3">
        <v>1</v>
      </c>
      <c r="BB493" s="42">
        <v>44034</v>
      </c>
      <c r="BC493" s="130">
        <v>10</v>
      </c>
      <c r="BD493" s="132"/>
      <c r="BE493" s="3">
        <v>1</v>
      </c>
      <c r="BF493" s="42">
        <v>44033</v>
      </c>
      <c r="BG493" s="33">
        <v>10</v>
      </c>
      <c r="BH493" s="22"/>
    </row>
    <row r="494" spans="1:60" customFormat="1" x14ac:dyDescent="0.25">
      <c r="A494" s="30"/>
      <c r="B494" s="62"/>
      <c r="C494" s="128">
        <f t="shared" si="80"/>
        <v>1</v>
      </c>
      <c r="D494" s="129">
        <f t="shared" si="83"/>
        <v>1</v>
      </c>
      <c r="E494" s="33">
        <f t="shared" si="82"/>
        <v>45</v>
      </c>
      <c r="F494" s="33">
        <v>5</v>
      </c>
      <c r="G494" s="147"/>
      <c r="H494" s="22"/>
      <c r="I494" s="3">
        <v>6</v>
      </c>
      <c r="J494" s="42">
        <v>44045</v>
      </c>
      <c r="K494" s="130">
        <v>5</v>
      </c>
      <c r="L494" s="22"/>
      <c r="M494" s="3">
        <v>8</v>
      </c>
      <c r="N494" s="42">
        <v>44044</v>
      </c>
      <c r="O494" s="134">
        <v>0</v>
      </c>
      <c r="P494" s="22"/>
      <c r="Q494" s="3">
        <v>8</v>
      </c>
      <c r="R494" s="42">
        <v>44043</v>
      </c>
      <c r="S494" s="130">
        <v>5</v>
      </c>
      <c r="T494" s="22"/>
      <c r="U494" s="3">
        <v>8</v>
      </c>
      <c r="V494" s="42">
        <v>44042</v>
      </c>
      <c r="W494" s="130">
        <v>5</v>
      </c>
      <c r="X494" s="22"/>
      <c r="Y494" s="3">
        <v>8</v>
      </c>
      <c r="Z494" s="42">
        <v>44041</v>
      </c>
      <c r="AA494" s="134">
        <v>0</v>
      </c>
      <c r="AB494" s="22"/>
      <c r="AC494" s="131">
        <v>8</v>
      </c>
      <c r="AD494" s="42">
        <v>44040</v>
      </c>
      <c r="AE494" s="130">
        <v>5</v>
      </c>
      <c r="AF494" s="22"/>
      <c r="AG494" s="131">
        <v>5</v>
      </c>
      <c r="AH494" s="42">
        <v>44039</v>
      </c>
      <c r="AI494" s="130">
        <v>5</v>
      </c>
      <c r="AJ494" s="132"/>
      <c r="AK494" s="3">
        <v>3</v>
      </c>
      <c r="AL494" s="42">
        <v>44038</v>
      </c>
      <c r="AM494" s="130">
        <v>5</v>
      </c>
      <c r="AN494" s="132"/>
      <c r="AO494" s="3">
        <v>1</v>
      </c>
      <c r="AP494" s="42">
        <v>44037</v>
      </c>
      <c r="AQ494" s="134">
        <v>0</v>
      </c>
      <c r="AR494" s="132"/>
      <c r="AS494" s="3">
        <v>1</v>
      </c>
      <c r="AT494" s="42">
        <v>44036</v>
      </c>
      <c r="AU494" s="130">
        <v>5</v>
      </c>
      <c r="AV494" s="132"/>
      <c r="AW494" s="3">
        <v>1</v>
      </c>
      <c r="AX494" s="42">
        <v>44035</v>
      </c>
      <c r="AY494" s="130">
        <v>5</v>
      </c>
      <c r="AZ494" s="132"/>
      <c r="BA494" s="3">
        <v>1</v>
      </c>
      <c r="BB494" s="42">
        <v>44034</v>
      </c>
      <c r="BC494" s="130">
        <v>5</v>
      </c>
      <c r="BD494" s="132"/>
      <c r="BE494" s="3"/>
      <c r="BF494" s="42"/>
      <c r="BG494" s="33"/>
      <c r="BH494" s="22"/>
    </row>
    <row r="495" spans="1:60" customFormat="1" x14ac:dyDescent="0.25">
      <c r="A495" s="30">
        <v>44046</v>
      </c>
      <c r="B495" s="62">
        <v>0.45833333333333331</v>
      </c>
      <c r="C495" s="128">
        <f t="shared" si="80"/>
        <v>3</v>
      </c>
      <c r="D495" s="129">
        <f t="shared" si="83"/>
        <v>3</v>
      </c>
      <c r="E495" s="33">
        <f t="shared" si="82"/>
        <v>195</v>
      </c>
      <c r="F495" s="33">
        <v>5</v>
      </c>
      <c r="G495" s="147"/>
      <c r="H495" s="22"/>
      <c r="I495" s="3">
        <v>6</v>
      </c>
      <c r="J495" s="42">
        <v>44045</v>
      </c>
      <c r="K495" s="130">
        <v>15</v>
      </c>
      <c r="L495" s="22"/>
      <c r="M495" s="3">
        <v>8</v>
      </c>
      <c r="N495" s="42">
        <v>44044</v>
      </c>
      <c r="O495" s="130">
        <v>15</v>
      </c>
      <c r="P495" s="22"/>
      <c r="Q495" s="3">
        <v>8</v>
      </c>
      <c r="R495" s="42">
        <v>44043</v>
      </c>
      <c r="S495" s="130">
        <v>15</v>
      </c>
      <c r="T495" s="22"/>
      <c r="U495" s="3">
        <v>8</v>
      </c>
      <c r="V495" s="42">
        <v>44042</v>
      </c>
      <c r="W495" s="130">
        <v>15</v>
      </c>
      <c r="X495" s="22"/>
      <c r="Y495" s="3">
        <v>5</v>
      </c>
      <c r="Z495" s="42">
        <v>44041</v>
      </c>
      <c r="AA495" s="130">
        <v>15</v>
      </c>
      <c r="AB495" s="22"/>
      <c r="AC495" s="131">
        <v>3</v>
      </c>
      <c r="AD495" s="42">
        <v>44040</v>
      </c>
      <c r="AE495" s="130">
        <v>15</v>
      </c>
      <c r="AF495" s="22"/>
      <c r="AG495" s="131">
        <v>1</v>
      </c>
      <c r="AH495" s="42">
        <v>44039</v>
      </c>
      <c r="AI495" s="130">
        <v>15</v>
      </c>
      <c r="AJ495" s="132"/>
      <c r="AK495" s="3">
        <v>1</v>
      </c>
      <c r="AL495" s="42">
        <v>44038</v>
      </c>
      <c r="AM495" s="130">
        <v>15</v>
      </c>
      <c r="AN495" s="132"/>
      <c r="AO495" s="3">
        <v>1</v>
      </c>
      <c r="AP495" s="42">
        <v>44037</v>
      </c>
      <c r="AQ495" s="130">
        <v>15</v>
      </c>
      <c r="AR495" s="132"/>
      <c r="AS495" s="3">
        <v>1</v>
      </c>
      <c r="AT495" s="42">
        <v>44036</v>
      </c>
      <c r="AU495" s="130">
        <v>15</v>
      </c>
      <c r="AV495" s="132"/>
      <c r="AW495" s="3">
        <v>1</v>
      </c>
      <c r="AX495" s="42">
        <v>44035</v>
      </c>
      <c r="AY495" s="130">
        <v>15</v>
      </c>
      <c r="AZ495" s="132"/>
      <c r="BA495" s="3">
        <v>1</v>
      </c>
      <c r="BB495" s="42">
        <v>44034</v>
      </c>
      <c r="BC495" s="130">
        <v>15</v>
      </c>
      <c r="BD495" s="132"/>
      <c r="BE495" s="3">
        <v>1</v>
      </c>
      <c r="BF495" s="42">
        <v>44033</v>
      </c>
      <c r="BG495" s="33">
        <v>15</v>
      </c>
      <c r="BH495" s="22"/>
    </row>
    <row r="496" spans="1:60" customFormat="1" x14ac:dyDescent="0.25">
      <c r="A496" s="30">
        <v>44046</v>
      </c>
      <c r="B496" s="62">
        <v>0.58333333333333337</v>
      </c>
      <c r="C496" s="128">
        <f t="shared" si="80"/>
        <v>4</v>
      </c>
      <c r="D496" s="129">
        <f t="shared" si="83"/>
        <v>4</v>
      </c>
      <c r="E496" s="33">
        <f t="shared" si="82"/>
        <v>260</v>
      </c>
      <c r="F496" s="33">
        <v>5</v>
      </c>
      <c r="G496" s="147"/>
      <c r="H496" s="22"/>
      <c r="I496" s="3">
        <v>6</v>
      </c>
      <c r="J496" s="42">
        <v>44045</v>
      </c>
      <c r="K496" s="130">
        <v>20</v>
      </c>
      <c r="L496" s="22"/>
      <c r="M496" s="3">
        <v>8</v>
      </c>
      <c r="N496" s="42">
        <v>44044</v>
      </c>
      <c r="O496" s="130">
        <v>20</v>
      </c>
      <c r="P496" s="22"/>
      <c r="Q496" s="3">
        <v>8</v>
      </c>
      <c r="R496" s="42">
        <v>44043</v>
      </c>
      <c r="S496" s="130">
        <v>20</v>
      </c>
      <c r="T496" s="22"/>
      <c r="U496" s="3">
        <v>8</v>
      </c>
      <c r="V496" s="42">
        <v>44042</v>
      </c>
      <c r="W496" s="130">
        <v>20</v>
      </c>
      <c r="X496" s="22"/>
      <c r="Y496" s="3">
        <v>5</v>
      </c>
      <c r="Z496" s="42">
        <v>44041</v>
      </c>
      <c r="AA496" s="130">
        <v>20</v>
      </c>
      <c r="AB496" s="22"/>
      <c r="AC496" s="131">
        <v>3</v>
      </c>
      <c r="AD496" s="42">
        <v>44040</v>
      </c>
      <c r="AE496" s="130">
        <v>20</v>
      </c>
      <c r="AF496" s="22"/>
      <c r="AG496" s="131">
        <v>1</v>
      </c>
      <c r="AH496" s="42">
        <v>44039</v>
      </c>
      <c r="AI496" s="130">
        <v>20</v>
      </c>
      <c r="AJ496" s="132"/>
      <c r="AK496" s="3">
        <v>1</v>
      </c>
      <c r="AL496" s="42">
        <v>44038</v>
      </c>
      <c r="AM496" s="130">
        <v>20</v>
      </c>
      <c r="AN496" s="132"/>
      <c r="AO496" s="3">
        <v>1</v>
      </c>
      <c r="AP496" s="42">
        <v>44037</v>
      </c>
      <c r="AQ496" s="130">
        <v>20</v>
      </c>
      <c r="AR496" s="132"/>
      <c r="AS496" s="3">
        <v>1</v>
      </c>
      <c r="AT496" s="42">
        <v>44036</v>
      </c>
      <c r="AU496" s="130">
        <v>20</v>
      </c>
      <c r="AV496" s="132"/>
      <c r="AW496" s="3">
        <v>1</v>
      </c>
      <c r="AX496" s="42">
        <v>44035</v>
      </c>
      <c r="AY496" s="130">
        <v>20</v>
      </c>
      <c r="AZ496" s="132"/>
      <c r="BA496" s="3">
        <v>1</v>
      </c>
      <c r="BB496" s="42">
        <v>44034</v>
      </c>
      <c r="BC496" s="130">
        <v>20</v>
      </c>
      <c r="BD496" s="132"/>
      <c r="BE496" s="3">
        <v>1</v>
      </c>
      <c r="BF496" s="42">
        <v>44033</v>
      </c>
      <c r="BG496" s="33">
        <v>20</v>
      </c>
      <c r="BH496" s="22"/>
    </row>
    <row r="497" spans="1:60" customFormat="1" x14ac:dyDescent="0.25">
      <c r="A497" s="30"/>
      <c r="B497" s="62"/>
      <c r="C497" s="128">
        <f t="shared" si="80"/>
        <v>1</v>
      </c>
      <c r="D497" s="129">
        <f t="shared" si="83"/>
        <v>1</v>
      </c>
      <c r="E497" s="33">
        <f t="shared" si="82"/>
        <v>55</v>
      </c>
      <c r="F497" s="33">
        <v>5</v>
      </c>
      <c r="G497" s="147"/>
      <c r="H497" s="22"/>
      <c r="I497" s="3">
        <v>6</v>
      </c>
      <c r="J497" s="42">
        <v>44045</v>
      </c>
      <c r="K497" s="130">
        <v>5</v>
      </c>
      <c r="L497" s="22"/>
      <c r="M497" s="3">
        <v>8</v>
      </c>
      <c r="N497" s="42">
        <v>44044</v>
      </c>
      <c r="O497" s="130">
        <v>5</v>
      </c>
      <c r="P497" s="22"/>
      <c r="Q497" s="3">
        <v>8</v>
      </c>
      <c r="R497" s="42">
        <v>44043</v>
      </c>
      <c r="S497" s="130">
        <v>5</v>
      </c>
      <c r="T497" s="22"/>
      <c r="U497" s="3">
        <v>8</v>
      </c>
      <c r="V497" s="42">
        <v>44042</v>
      </c>
      <c r="W497" s="130">
        <v>5</v>
      </c>
      <c r="X497" s="22"/>
      <c r="Y497" s="3">
        <v>5</v>
      </c>
      <c r="Z497" s="42">
        <v>44041</v>
      </c>
      <c r="AA497" s="130">
        <v>5</v>
      </c>
      <c r="AB497" s="22"/>
      <c r="AC497" s="131">
        <v>3</v>
      </c>
      <c r="AD497" s="42">
        <v>44040</v>
      </c>
      <c r="AE497" s="130">
        <v>5</v>
      </c>
      <c r="AF497" s="22"/>
      <c r="AG497" s="131">
        <v>1</v>
      </c>
      <c r="AH497" s="42">
        <v>44039</v>
      </c>
      <c r="AI497" s="130">
        <v>5</v>
      </c>
      <c r="AJ497" s="132"/>
      <c r="AK497" s="3">
        <v>1</v>
      </c>
      <c r="AL497" s="42">
        <v>44038</v>
      </c>
      <c r="AM497" s="130">
        <v>5</v>
      </c>
      <c r="AN497" s="132"/>
      <c r="AO497" s="3">
        <v>1</v>
      </c>
      <c r="AP497" s="42">
        <v>44037</v>
      </c>
      <c r="AQ497" s="130">
        <v>5</v>
      </c>
      <c r="AR497" s="132"/>
      <c r="AS497" s="3">
        <v>1</v>
      </c>
      <c r="AT497" s="42">
        <v>44036</v>
      </c>
      <c r="AU497" s="130">
        <v>5</v>
      </c>
      <c r="AV497" s="132"/>
      <c r="AW497" s="3">
        <v>1</v>
      </c>
      <c r="AX497" s="42">
        <v>44035</v>
      </c>
      <c r="AY497" s="130">
        <v>5</v>
      </c>
      <c r="AZ497" s="132"/>
      <c r="BA497" s="3"/>
      <c r="BB497" s="42"/>
      <c r="BC497" s="130"/>
      <c r="BD497" s="132"/>
      <c r="BE497" s="3"/>
      <c r="BF497" s="42"/>
      <c r="BG497" s="33"/>
      <c r="BH497" s="22"/>
    </row>
    <row r="498" spans="1:60" customFormat="1" x14ac:dyDescent="0.25">
      <c r="A498" s="30">
        <v>44046</v>
      </c>
      <c r="B498" s="62">
        <v>0.66666666666666663</v>
      </c>
      <c r="C498" s="128">
        <f t="shared" si="80"/>
        <v>2</v>
      </c>
      <c r="D498" s="129">
        <f t="shared" si="83"/>
        <v>2</v>
      </c>
      <c r="E498" s="33">
        <f t="shared" si="82"/>
        <v>130</v>
      </c>
      <c r="F498" s="33">
        <v>5</v>
      </c>
      <c r="G498" s="147"/>
      <c r="H498" s="22"/>
      <c r="I498" s="3">
        <v>6</v>
      </c>
      <c r="J498" s="42">
        <v>44045</v>
      </c>
      <c r="K498" s="130">
        <v>10</v>
      </c>
      <c r="L498" s="22"/>
      <c r="M498" s="3">
        <v>8</v>
      </c>
      <c r="N498" s="42">
        <v>44044</v>
      </c>
      <c r="O498" s="130">
        <v>10</v>
      </c>
      <c r="P498" s="22"/>
      <c r="Q498" s="3">
        <v>8</v>
      </c>
      <c r="R498" s="42">
        <v>44043</v>
      </c>
      <c r="S498" s="130">
        <v>10</v>
      </c>
      <c r="T498" s="22"/>
      <c r="U498" s="3">
        <v>8</v>
      </c>
      <c r="V498" s="42">
        <v>44042</v>
      </c>
      <c r="W498" s="130">
        <v>10</v>
      </c>
      <c r="X498" s="22"/>
      <c r="Y498" s="3">
        <v>5</v>
      </c>
      <c r="Z498" s="42">
        <v>44041</v>
      </c>
      <c r="AA498" s="130">
        <v>10</v>
      </c>
      <c r="AB498" s="22"/>
      <c r="AC498" s="131">
        <v>3</v>
      </c>
      <c r="AD498" s="42">
        <v>44040</v>
      </c>
      <c r="AE498" s="130">
        <v>10</v>
      </c>
      <c r="AF498" s="22"/>
      <c r="AG498" s="131">
        <v>1</v>
      </c>
      <c r="AH498" s="42">
        <v>44039</v>
      </c>
      <c r="AI498" s="130">
        <v>10</v>
      </c>
      <c r="AJ498" s="132"/>
      <c r="AK498" s="3">
        <v>1</v>
      </c>
      <c r="AL498" s="42">
        <v>44038</v>
      </c>
      <c r="AM498" s="130">
        <v>10</v>
      </c>
      <c r="AN498" s="132"/>
      <c r="AO498" s="3">
        <v>1</v>
      </c>
      <c r="AP498" s="42">
        <v>44037</v>
      </c>
      <c r="AQ498" s="130">
        <v>10</v>
      </c>
      <c r="AR498" s="132"/>
      <c r="AS498" s="3">
        <v>1</v>
      </c>
      <c r="AT498" s="42">
        <v>44036</v>
      </c>
      <c r="AU498" s="130">
        <v>10</v>
      </c>
      <c r="AV498" s="132"/>
      <c r="AW498" s="3">
        <v>1</v>
      </c>
      <c r="AX498" s="42">
        <v>44035</v>
      </c>
      <c r="AY498" s="130">
        <v>10</v>
      </c>
      <c r="AZ498" s="132"/>
      <c r="BA498" s="3">
        <v>1</v>
      </c>
      <c r="BB498" s="42">
        <v>44034</v>
      </c>
      <c r="BC498" s="130">
        <v>10</v>
      </c>
      <c r="BD498" s="132"/>
      <c r="BE498" s="3">
        <v>1</v>
      </c>
      <c r="BF498" s="42">
        <v>44033</v>
      </c>
      <c r="BG498" s="33">
        <v>10</v>
      </c>
      <c r="BH498" s="22"/>
    </row>
    <row r="499" spans="1:60" customFormat="1" x14ac:dyDescent="0.25">
      <c r="A499" s="30"/>
      <c r="B499" s="62"/>
      <c r="C499" s="128">
        <f t="shared" si="80"/>
        <v>1</v>
      </c>
      <c r="D499" s="129">
        <f t="shared" si="83"/>
        <v>1</v>
      </c>
      <c r="E499" s="33">
        <f t="shared" si="82"/>
        <v>20</v>
      </c>
      <c r="F499" s="33">
        <v>5</v>
      </c>
      <c r="G499" s="147"/>
      <c r="H499" s="22"/>
      <c r="I499" s="3">
        <v>6</v>
      </c>
      <c r="J499" s="42">
        <v>44045</v>
      </c>
      <c r="K499" s="130">
        <v>5</v>
      </c>
      <c r="L499" s="22"/>
      <c r="M499" s="3">
        <v>8</v>
      </c>
      <c r="N499" s="42">
        <v>44044</v>
      </c>
      <c r="O499" s="130">
        <v>5</v>
      </c>
      <c r="P499" s="22"/>
      <c r="Q499" s="3">
        <v>8</v>
      </c>
      <c r="R499" s="42">
        <v>44043</v>
      </c>
      <c r="S499" s="130">
        <v>5</v>
      </c>
      <c r="T499" s="22"/>
      <c r="U499" s="3">
        <v>8</v>
      </c>
      <c r="V499" s="42">
        <v>44042</v>
      </c>
      <c r="W499" s="130">
        <v>5</v>
      </c>
      <c r="X499" s="22"/>
      <c r="Y499" s="3"/>
      <c r="Z499" s="42"/>
      <c r="AA499" s="130"/>
      <c r="AB499" s="22"/>
      <c r="AC499" s="131"/>
      <c r="AD499" s="42"/>
      <c r="AE499" s="130"/>
      <c r="AF499" s="22"/>
      <c r="AG499" s="131"/>
      <c r="AH499" s="42"/>
      <c r="AI499" s="130"/>
      <c r="AJ499" s="132"/>
      <c r="AK499" s="3"/>
      <c r="AL499" s="42"/>
      <c r="AM499" s="130"/>
      <c r="AN499" s="132"/>
      <c r="AO499" s="3"/>
      <c r="AP499" s="42"/>
      <c r="AQ499" s="130"/>
      <c r="AR499" s="132"/>
      <c r="AS499" s="3"/>
      <c r="AT499" s="42"/>
      <c r="AU499" s="130"/>
      <c r="AV499" s="132"/>
      <c r="AW499" s="3"/>
      <c r="AX499" s="42"/>
      <c r="AY499" s="130"/>
      <c r="AZ499" s="132"/>
      <c r="BA499" s="3"/>
      <c r="BB499" s="42"/>
      <c r="BC499" s="130"/>
      <c r="BD499" s="132"/>
      <c r="BE499" s="3"/>
      <c r="BF499" s="42"/>
      <c r="BG499" s="33"/>
      <c r="BH499" s="22"/>
    </row>
    <row r="500" spans="1:60" customFormat="1" x14ac:dyDescent="0.25">
      <c r="A500" s="30"/>
      <c r="B500" s="62"/>
      <c r="C500" s="128">
        <f t="shared" si="80"/>
        <v>1</v>
      </c>
      <c r="D500" s="129">
        <f t="shared" si="83"/>
        <v>1</v>
      </c>
      <c r="E500" s="33">
        <f t="shared" si="82"/>
        <v>15</v>
      </c>
      <c r="F500" s="33">
        <v>5</v>
      </c>
      <c r="G500" s="147"/>
      <c r="H500" s="22"/>
      <c r="I500" s="3">
        <v>6</v>
      </c>
      <c r="J500" s="42">
        <v>44045</v>
      </c>
      <c r="K500" s="130">
        <v>5</v>
      </c>
      <c r="L500" s="22"/>
      <c r="M500" s="3">
        <v>8</v>
      </c>
      <c r="N500" s="42">
        <v>44044</v>
      </c>
      <c r="O500" s="130">
        <v>5</v>
      </c>
      <c r="P500" s="22"/>
      <c r="Q500" s="3">
        <v>8</v>
      </c>
      <c r="R500" s="42">
        <v>44043</v>
      </c>
      <c r="S500" s="130">
        <v>5</v>
      </c>
      <c r="T500" s="22"/>
      <c r="U500" s="3"/>
      <c r="V500" s="42"/>
      <c r="W500" s="130"/>
      <c r="X500" s="22"/>
      <c r="Y500" s="3"/>
      <c r="Z500" s="42"/>
      <c r="AA500" s="130"/>
      <c r="AB500" s="22"/>
      <c r="AC500" s="131"/>
      <c r="AD500" s="42"/>
      <c r="AE500" s="130"/>
      <c r="AF500" s="22"/>
      <c r="AG500" s="131"/>
      <c r="AH500" s="42"/>
      <c r="AI500" s="130"/>
      <c r="AJ500" s="132"/>
      <c r="AK500" s="3"/>
      <c r="AL500" s="42"/>
      <c r="AM500" s="130"/>
      <c r="AN500" s="132"/>
      <c r="AO500" s="3"/>
      <c r="AP500" s="42"/>
      <c r="AQ500" s="130"/>
      <c r="AR500" s="132"/>
      <c r="AS500" s="3"/>
      <c r="AT500" s="42"/>
      <c r="AU500" s="130"/>
      <c r="AV500" s="132"/>
      <c r="AW500" s="3"/>
      <c r="AX500" s="42"/>
      <c r="AY500" s="130"/>
      <c r="AZ500" s="132"/>
      <c r="BA500" s="3"/>
      <c r="BB500" s="42"/>
      <c r="BC500" s="130"/>
      <c r="BD500" s="132"/>
      <c r="BE500" s="3"/>
      <c r="BF500" s="42"/>
      <c r="BG500" s="33"/>
      <c r="BH500" s="22"/>
    </row>
    <row r="501" spans="1:60" customFormat="1" ht="13.75" thickBot="1" x14ac:dyDescent="0.3">
      <c r="A501" s="30">
        <v>44046</v>
      </c>
      <c r="B501" s="62">
        <v>0.75</v>
      </c>
      <c r="C501" s="128">
        <f t="shared" si="80"/>
        <v>3</v>
      </c>
      <c r="D501" s="129">
        <f t="shared" si="83"/>
        <v>3</v>
      </c>
      <c r="E501" s="33">
        <f t="shared" si="82"/>
        <v>195</v>
      </c>
      <c r="F501" s="33">
        <v>5</v>
      </c>
      <c r="G501" s="147"/>
      <c r="H501" s="22"/>
      <c r="I501" s="3">
        <v>6</v>
      </c>
      <c r="J501" s="42">
        <v>44045</v>
      </c>
      <c r="K501" s="130">
        <v>15</v>
      </c>
      <c r="L501" s="22"/>
      <c r="M501" s="3">
        <v>8</v>
      </c>
      <c r="N501" s="42">
        <v>44044</v>
      </c>
      <c r="O501" s="130">
        <v>15</v>
      </c>
      <c r="P501" s="22"/>
      <c r="Q501" s="3">
        <v>8</v>
      </c>
      <c r="R501" s="42">
        <v>44043</v>
      </c>
      <c r="S501" s="130">
        <v>15</v>
      </c>
      <c r="T501" s="22"/>
      <c r="U501" s="3">
        <v>8</v>
      </c>
      <c r="V501" s="42">
        <v>44042</v>
      </c>
      <c r="W501" s="130">
        <v>15</v>
      </c>
      <c r="X501" s="22"/>
      <c r="Y501" s="3">
        <v>5</v>
      </c>
      <c r="Z501" s="42">
        <v>44041</v>
      </c>
      <c r="AA501" s="130">
        <v>15</v>
      </c>
      <c r="AB501" s="22"/>
      <c r="AC501" s="131">
        <v>3</v>
      </c>
      <c r="AD501" s="42">
        <v>44040</v>
      </c>
      <c r="AE501" s="130">
        <v>15</v>
      </c>
      <c r="AF501" s="22"/>
      <c r="AG501" s="131">
        <v>1</v>
      </c>
      <c r="AH501" s="42">
        <v>44039</v>
      </c>
      <c r="AI501" s="130">
        <v>15</v>
      </c>
      <c r="AJ501" s="132"/>
      <c r="AK501" s="3">
        <v>1</v>
      </c>
      <c r="AL501" s="42">
        <v>44038</v>
      </c>
      <c r="AM501" s="130">
        <v>15</v>
      </c>
      <c r="AN501" s="132"/>
      <c r="AO501" s="3">
        <v>1</v>
      </c>
      <c r="AP501" s="42">
        <v>44037</v>
      </c>
      <c r="AQ501" s="130">
        <v>15</v>
      </c>
      <c r="AR501" s="132"/>
      <c r="AS501" s="3">
        <v>1</v>
      </c>
      <c r="AT501" s="42">
        <v>44036</v>
      </c>
      <c r="AU501" s="130">
        <v>15</v>
      </c>
      <c r="AV501" s="132"/>
      <c r="AW501" s="3">
        <v>1</v>
      </c>
      <c r="AX501" s="42">
        <v>44035</v>
      </c>
      <c r="AY501" s="130">
        <v>15</v>
      </c>
      <c r="AZ501" s="132"/>
      <c r="BA501" s="3">
        <v>1</v>
      </c>
      <c r="BB501" s="42">
        <v>44034</v>
      </c>
      <c r="BC501" s="130">
        <v>15</v>
      </c>
      <c r="BD501" s="132"/>
      <c r="BE501" s="3">
        <v>1</v>
      </c>
      <c r="BF501" s="42">
        <v>44033</v>
      </c>
      <c r="BG501" s="33">
        <v>15</v>
      </c>
      <c r="BH501" s="22"/>
    </row>
    <row r="502" spans="1:60" s="8" customFormat="1" x14ac:dyDescent="0.25">
      <c r="A502" s="5">
        <v>44047</v>
      </c>
      <c r="B502" s="63">
        <v>0.20833333333333334</v>
      </c>
      <c r="C502" s="135">
        <f t="shared" si="80"/>
        <v>2</v>
      </c>
      <c r="D502" s="136">
        <f t="shared" ref="D502:D532" si="84">C502</f>
        <v>2</v>
      </c>
      <c r="E502" s="7">
        <f t="shared" si="82"/>
        <v>130</v>
      </c>
      <c r="F502" s="7">
        <v>5</v>
      </c>
      <c r="G502" s="141"/>
      <c r="H502" s="12"/>
      <c r="I502" s="9">
        <v>6</v>
      </c>
      <c r="J502" s="10">
        <v>44045</v>
      </c>
      <c r="K502" s="137">
        <v>10</v>
      </c>
      <c r="L502" s="12"/>
      <c r="M502" s="9">
        <v>8</v>
      </c>
      <c r="N502" s="10">
        <v>44044</v>
      </c>
      <c r="O502" s="137">
        <v>10</v>
      </c>
      <c r="P502" s="12"/>
      <c r="Q502" s="9">
        <v>8</v>
      </c>
      <c r="R502" s="10">
        <v>44043</v>
      </c>
      <c r="S502" s="137">
        <v>10</v>
      </c>
      <c r="T502" s="12"/>
      <c r="U502" s="9">
        <v>8</v>
      </c>
      <c r="V502" s="10">
        <v>44042</v>
      </c>
      <c r="W502" s="137">
        <v>10</v>
      </c>
      <c r="X502" s="12"/>
      <c r="Y502" s="9">
        <v>5</v>
      </c>
      <c r="Z502" s="10">
        <v>44041</v>
      </c>
      <c r="AA502" s="137">
        <v>10</v>
      </c>
      <c r="AB502" s="12"/>
      <c r="AC502" s="138">
        <v>3</v>
      </c>
      <c r="AD502" s="10">
        <v>44040</v>
      </c>
      <c r="AE502" s="137">
        <v>10</v>
      </c>
      <c r="AF502" s="12"/>
      <c r="AG502" s="138">
        <v>1</v>
      </c>
      <c r="AH502" s="10">
        <v>44039</v>
      </c>
      <c r="AI502" s="137">
        <v>10</v>
      </c>
      <c r="AJ502" s="139"/>
      <c r="AK502" s="9">
        <v>1</v>
      </c>
      <c r="AL502" s="10">
        <v>44038</v>
      </c>
      <c r="AM502" s="137">
        <v>10</v>
      </c>
      <c r="AN502" s="139"/>
      <c r="AO502" s="9">
        <v>1</v>
      </c>
      <c r="AP502" s="10">
        <v>44037</v>
      </c>
      <c r="AQ502" s="137">
        <v>10</v>
      </c>
      <c r="AR502" s="139"/>
      <c r="AS502" s="9">
        <v>1</v>
      </c>
      <c r="AT502" s="10">
        <v>44036</v>
      </c>
      <c r="AU502" s="137">
        <v>10</v>
      </c>
      <c r="AV502" s="139"/>
      <c r="AW502" s="9">
        <v>1</v>
      </c>
      <c r="AX502" s="10">
        <v>44035</v>
      </c>
      <c r="AY502" s="137">
        <v>10</v>
      </c>
      <c r="AZ502" s="139"/>
      <c r="BA502" s="9">
        <v>1</v>
      </c>
      <c r="BB502" s="10">
        <v>44034</v>
      </c>
      <c r="BC502" s="137">
        <v>10</v>
      </c>
      <c r="BD502" s="139"/>
      <c r="BE502" s="9">
        <v>1</v>
      </c>
      <c r="BF502" s="10">
        <v>44033</v>
      </c>
      <c r="BG502" s="7">
        <v>10</v>
      </c>
      <c r="BH502" s="12"/>
    </row>
    <row r="503" spans="1:60" customFormat="1" x14ac:dyDescent="0.25">
      <c r="A503" s="30"/>
      <c r="B503" s="62"/>
      <c r="C503" s="128">
        <f t="shared" si="80"/>
        <v>1</v>
      </c>
      <c r="D503" s="129">
        <f t="shared" si="84"/>
        <v>1</v>
      </c>
      <c r="E503" s="33">
        <f t="shared" si="82"/>
        <v>65</v>
      </c>
      <c r="F503" s="33">
        <v>5</v>
      </c>
      <c r="G503" s="147"/>
      <c r="H503" s="22"/>
      <c r="I503" s="3">
        <v>6</v>
      </c>
      <c r="J503" s="42">
        <v>44046</v>
      </c>
      <c r="K503" s="130">
        <v>5</v>
      </c>
      <c r="L503" s="22"/>
      <c r="M503" s="3">
        <v>8</v>
      </c>
      <c r="N503" s="42">
        <v>44045</v>
      </c>
      <c r="O503" s="130">
        <v>5</v>
      </c>
      <c r="P503" s="22"/>
      <c r="Q503" s="3">
        <v>8</v>
      </c>
      <c r="R503" s="42">
        <v>44044</v>
      </c>
      <c r="S503" s="130">
        <v>5</v>
      </c>
      <c r="T503" s="22"/>
      <c r="U503" s="3">
        <v>8</v>
      </c>
      <c r="V503" s="42">
        <v>44043</v>
      </c>
      <c r="W503" s="130">
        <v>5</v>
      </c>
      <c r="X503" s="22"/>
      <c r="Y503" s="3">
        <v>5</v>
      </c>
      <c r="Z503" s="42">
        <v>44042</v>
      </c>
      <c r="AA503" s="130">
        <v>5</v>
      </c>
      <c r="AB503" s="22"/>
      <c r="AC503" s="131">
        <v>3</v>
      </c>
      <c r="AD503" s="42">
        <v>44041</v>
      </c>
      <c r="AE503" s="130">
        <v>5</v>
      </c>
      <c r="AF503" s="22"/>
      <c r="AG503" s="131">
        <v>1</v>
      </c>
      <c r="AH503" s="42">
        <v>44040</v>
      </c>
      <c r="AI503" s="130">
        <v>5</v>
      </c>
      <c r="AJ503" s="132"/>
      <c r="AK503" s="3">
        <v>1</v>
      </c>
      <c r="AL503" s="42">
        <v>44039</v>
      </c>
      <c r="AM503" s="130">
        <v>5</v>
      </c>
      <c r="AN503" s="132"/>
      <c r="AO503" s="3">
        <v>1</v>
      </c>
      <c r="AP503" s="42">
        <v>44038</v>
      </c>
      <c r="AQ503" s="130">
        <v>5</v>
      </c>
      <c r="AR503" s="132"/>
      <c r="AS503" s="3">
        <v>1</v>
      </c>
      <c r="AT503" s="42">
        <v>44037</v>
      </c>
      <c r="AU503" s="130">
        <v>5</v>
      </c>
      <c r="AV503" s="132"/>
      <c r="AW503" s="3">
        <v>1</v>
      </c>
      <c r="AX503" s="42">
        <v>44036</v>
      </c>
      <c r="AY503" s="130">
        <v>5</v>
      </c>
      <c r="AZ503" s="132"/>
      <c r="BA503" s="3">
        <v>1</v>
      </c>
      <c r="BB503" s="42">
        <v>44035</v>
      </c>
      <c r="BC503" s="130">
        <v>5</v>
      </c>
      <c r="BD503" s="132"/>
      <c r="BE503" s="3">
        <v>1</v>
      </c>
      <c r="BF503" s="42">
        <v>44034</v>
      </c>
      <c r="BG503" s="33">
        <v>5</v>
      </c>
      <c r="BH503" s="22"/>
    </row>
    <row r="504" spans="1:60" customFormat="1" x14ac:dyDescent="0.25">
      <c r="A504" s="30">
        <v>44047</v>
      </c>
      <c r="B504" s="62">
        <v>0.29166666666666669</v>
      </c>
      <c r="C504" s="128">
        <f t="shared" si="80"/>
        <v>3</v>
      </c>
      <c r="D504" s="129">
        <f t="shared" si="84"/>
        <v>3</v>
      </c>
      <c r="E504" s="33">
        <f t="shared" si="82"/>
        <v>195</v>
      </c>
      <c r="F504" s="33">
        <v>5</v>
      </c>
      <c r="G504" s="147"/>
      <c r="H504" s="22"/>
      <c r="I504" s="3">
        <v>6</v>
      </c>
      <c r="J504" s="42">
        <v>44046</v>
      </c>
      <c r="K504" s="130">
        <v>15</v>
      </c>
      <c r="L504" s="22"/>
      <c r="M504" s="3">
        <v>8</v>
      </c>
      <c r="N504" s="42">
        <v>44045</v>
      </c>
      <c r="O504" s="130">
        <v>15</v>
      </c>
      <c r="P504" s="22"/>
      <c r="Q504" s="3">
        <v>8</v>
      </c>
      <c r="R504" s="42">
        <v>44044</v>
      </c>
      <c r="S504" s="130">
        <v>15</v>
      </c>
      <c r="T504" s="22"/>
      <c r="U504" s="3">
        <v>8</v>
      </c>
      <c r="V504" s="42">
        <v>44043</v>
      </c>
      <c r="W504" s="130">
        <v>15</v>
      </c>
      <c r="X504" s="22"/>
      <c r="Y504" s="3">
        <v>5</v>
      </c>
      <c r="Z504" s="42">
        <v>44042</v>
      </c>
      <c r="AA504" s="130">
        <v>15</v>
      </c>
      <c r="AB504" s="22"/>
      <c r="AC504" s="131">
        <v>3</v>
      </c>
      <c r="AD504" s="42">
        <v>44041</v>
      </c>
      <c r="AE504" s="130">
        <v>15</v>
      </c>
      <c r="AF504" s="22"/>
      <c r="AG504" s="131">
        <v>1</v>
      </c>
      <c r="AH504" s="42">
        <v>44040</v>
      </c>
      <c r="AI504" s="130">
        <v>15</v>
      </c>
      <c r="AJ504" s="132"/>
      <c r="AK504" s="3">
        <v>1</v>
      </c>
      <c r="AL504" s="42">
        <v>44039</v>
      </c>
      <c r="AM504" s="130">
        <v>15</v>
      </c>
      <c r="AN504" s="132"/>
      <c r="AO504" s="3">
        <v>1</v>
      </c>
      <c r="AP504" s="42">
        <v>44038</v>
      </c>
      <c r="AQ504" s="130">
        <v>15</v>
      </c>
      <c r="AR504" s="132"/>
      <c r="AS504" s="3">
        <v>1</v>
      </c>
      <c r="AT504" s="42">
        <v>44037</v>
      </c>
      <c r="AU504" s="130">
        <v>15</v>
      </c>
      <c r="AV504" s="132"/>
      <c r="AW504" s="3">
        <v>1</v>
      </c>
      <c r="AX504" s="42">
        <v>44036</v>
      </c>
      <c r="AY504" s="130">
        <v>15</v>
      </c>
      <c r="AZ504" s="132"/>
      <c r="BA504" s="3">
        <v>1</v>
      </c>
      <c r="BB504" s="42">
        <v>44035</v>
      </c>
      <c r="BC504" s="130">
        <v>15</v>
      </c>
      <c r="BD504" s="132"/>
      <c r="BE504" s="3">
        <v>1</v>
      </c>
      <c r="BF504" s="42">
        <v>44034</v>
      </c>
      <c r="BG504" s="33">
        <v>15</v>
      </c>
      <c r="BH504" s="22"/>
    </row>
    <row r="505" spans="1:60" customFormat="1" x14ac:dyDescent="0.25">
      <c r="A505" s="30"/>
      <c r="B505" s="62"/>
      <c r="C505" s="128">
        <f t="shared" si="80"/>
        <v>1</v>
      </c>
      <c r="D505" s="129">
        <f t="shared" si="84"/>
        <v>1</v>
      </c>
      <c r="E505" s="33">
        <f>SUM(K505,O505,S505,W505,AA505,AE505,AI505,AM505,AQ505,AU505,AY505,BC505,BG505)</f>
        <v>25</v>
      </c>
      <c r="F505" s="33">
        <v>5</v>
      </c>
      <c r="G505" s="147"/>
      <c r="H505" s="22"/>
      <c r="I505" s="3">
        <v>6</v>
      </c>
      <c r="J505" s="42">
        <v>44046</v>
      </c>
      <c r="K505" s="130">
        <v>5</v>
      </c>
      <c r="L505" s="22"/>
      <c r="M505" s="3">
        <v>8</v>
      </c>
      <c r="N505" s="42">
        <v>44045</v>
      </c>
      <c r="O505" s="130">
        <v>5</v>
      </c>
      <c r="P505" s="22"/>
      <c r="Q505" s="3">
        <v>8</v>
      </c>
      <c r="R505" s="42">
        <v>44044</v>
      </c>
      <c r="S505" s="130">
        <v>5</v>
      </c>
      <c r="T505" s="22"/>
      <c r="U505" s="3">
        <v>8</v>
      </c>
      <c r="V505" s="42">
        <v>44043</v>
      </c>
      <c r="W505" s="130">
        <v>5</v>
      </c>
      <c r="X505" s="22"/>
      <c r="Y505" s="3">
        <v>5</v>
      </c>
      <c r="Z505" s="42">
        <v>44042</v>
      </c>
      <c r="AA505" s="130">
        <v>5</v>
      </c>
      <c r="AB505" s="22"/>
      <c r="AC505" s="131"/>
      <c r="AD505" s="42"/>
      <c r="AE505" s="130"/>
      <c r="AF505" s="22"/>
      <c r="AG505" s="131"/>
      <c r="AH505" s="42"/>
      <c r="AI505" s="130"/>
      <c r="AJ505" s="132"/>
      <c r="AK505" s="3"/>
      <c r="AL505" s="42"/>
      <c r="AM505" s="130"/>
      <c r="AN505" s="132"/>
      <c r="AO505" s="3"/>
      <c r="AP505" s="42"/>
      <c r="AQ505" s="130"/>
      <c r="AR505" s="132"/>
      <c r="AS505" s="3"/>
      <c r="AT505" s="42"/>
      <c r="AU505" s="130"/>
      <c r="AV505" s="132"/>
      <c r="AW505" s="3"/>
      <c r="AX505" s="42"/>
      <c r="AY505" s="130"/>
      <c r="AZ505" s="132"/>
      <c r="BA505" s="3"/>
      <c r="BB505" s="42"/>
      <c r="BC505" s="130"/>
      <c r="BD505" s="132"/>
      <c r="BE505" s="3"/>
      <c r="BF505" s="42"/>
      <c r="BG505" s="33"/>
      <c r="BH505" s="22"/>
    </row>
    <row r="506" spans="1:60" customFormat="1" x14ac:dyDescent="0.25">
      <c r="A506" s="30">
        <v>44047</v>
      </c>
      <c r="B506" s="62">
        <v>0.33333333333333331</v>
      </c>
      <c r="C506" s="128">
        <f t="shared" si="80"/>
        <v>3</v>
      </c>
      <c r="D506" s="129">
        <f t="shared" si="84"/>
        <v>3</v>
      </c>
      <c r="E506" s="33">
        <f t="shared" ref="E506:E516" si="85">SUM(K506,O506,S506,W506,AA506,AE506,AI506,AM506,AQ506,AU506,AY506,BC506,BG506)</f>
        <v>195</v>
      </c>
      <c r="F506" s="33">
        <v>5</v>
      </c>
      <c r="G506" s="147"/>
      <c r="H506" s="22"/>
      <c r="I506" s="3">
        <v>6</v>
      </c>
      <c r="J506" s="42">
        <v>44046</v>
      </c>
      <c r="K506" s="130">
        <v>15</v>
      </c>
      <c r="L506" s="22"/>
      <c r="M506" s="3">
        <v>8</v>
      </c>
      <c r="N506" s="42">
        <v>44045</v>
      </c>
      <c r="O506" s="130">
        <v>15</v>
      </c>
      <c r="P506" s="22"/>
      <c r="Q506" s="3">
        <v>8</v>
      </c>
      <c r="R506" s="42">
        <v>44044</v>
      </c>
      <c r="S506" s="130">
        <v>15</v>
      </c>
      <c r="T506" s="22"/>
      <c r="U506" s="3">
        <v>8</v>
      </c>
      <c r="V506" s="42">
        <v>44043</v>
      </c>
      <c r="W506" s="130">
        <v>15</v>
      </c>
      <c r="X506" s="22"/>
      <c r="Y506" s="3">
        <v>5</v>
      </c>
      <c r="Z506" s="42">
        <v>44042</v>
      </c>
      <c r="AA506" s="130">
        <v>15</v>
      </c>
      <c r="AB506" s="22"/>
      <c r="AC506" s="131">
        <v>3</v>
      </c>
      <c r="AD506" s="42">
        <v>44041</v>
      </c>
      <c r="AE506" s="130">
        <v>15</v>
      </c>
      <c r="AF506" s="22"/>
      <c r="AG506" s="131">
        <v>1</v>
      </c>
      <c r="AH506" s="42">
        <v>44040</v>
      </c>
      <c r="AI506" s="130">
        <v>15</v>
      </c>
      <c r="AJ506" s="132"/>
      <c r="AK506" s="3">
        <v>1</v>
      </c>
      <c r="AL506" s="42">
        <v>44039</v>
      </c>
      <c r="AM506" s="130">
        <v>15</v>
      </c>
      <c r="AN506" s="132"/>
      <c r="AO506" s="3">
        <v>1</v>
      </c>
      <c r="AP506" s="42">
        <v>44038</v>
      </c>
      <c r="AQ506" s="130">
        <v>15</v>
      </c>
      <c r="AR506" s="132"/>
      <c r="AS506" s="3">
        <v>1</v>
      </c>
      <c r="AT506" s="42">
        <v>44037</v>
      </c>
      <c r="AU506" s="130">
        <v>15</v>
      </c>
      <c r="AV506" s="132"/>
      <c r="AW506" s="3">
        <v>1</v>
      </c>
      <c r="AX506" s="42">
        <v>44036</v>
      </c>
      <c r="AY506" s="130">
        <v>15</v>
      </c>
      <c r="AZ506" s="132"/>
      <c r="BA506" s="3">
        <v>1</v>
      </c>
      <c r="BB506" s="42">
        <v>44035</v>
      </c>
      <c r="BC506" s="130">
        <v>15</v>
      </c>
      <c r="BD506" s="132"/>
      <c r="BE506" s="3">
        <v>1</v>
      </c>
      <c r="BF506" s="42">
        <v>44034</v>
      </c>
      <c r="BG506" s="33">
        <v>15</v>
      </c>
      <c r="BH506" s="22"/>
    </row>
    <row r="507" spans="1:60" customFormat="1" x14ac:dyDescent="0.25">
      <c r="A507" s="30"/>
      <c r="B507" s="62"/>
      <c r="C507" s="128">
        <f t="shared" si="80"/>
        <v>1</v>
      </c>
      <c r="D507" s="129">
        <f t="shared" si="84"/>
        <v>1</v>
      </c>
      <c r="E507" s="33">
        <f>SUM(K507,O507,S507,W507,AA507,AE507,AI507,AM507,AQ507,AU507,AY507,BC507,BG507)</f>
        <v>55</v>
      </c>
      <c r="F507" s="33">
        <v>5</v>
      </c>
      <c r="G507" s="147"/>
      <c r="H507" s="22"/>
      <c r="I507" s="3">
        <v>6</v>
      </c>
      <c r="J507" s="42">
        <v>44046</v>
      </c>
      <c r="K507" s="130">
        <v>5</v>
      </c>
      <c r="L507" s="22"/>
      <c r="M507" s="3">
        <v>8</v>
      </c>
      <c r="N507" s="42">
        <v>44045</v>
      </c>
      <c r="O507" s="130">
        <v>5</v>
      </c>
      <c r="P507" s="22"/>
      <c r="Q507" s="3">
        <v>8</v>
      </c>
      <c r="R507" s="42">
        <v>44044</v>
      </c>
      <c r="S507" s="130">
        <v>5</v>
      </c>
      <c r="T507" s="22"/>
      <c r="U507" s="3">
        <v>8</v>
      </c>
      <c r="V507" s="42">
        <v>44043</v>
      </c>
      <c r="W507" s="130">
        <v>5</v>
      </c>
      <c r="X507" s="22"/>
      <c r="Y507" s="3">
        <v>5</v>
      </c>
      <c r="Z507" s="42">
        <v>44042</v>
      </c>
      <c r="AA507" s="130">
        <v>5</v>
      </c>
      <c r="AB507" s="22"/>
      <c r="AC507" s="131">
        <v>3</v>
      </c>
      <c r="AD507" s="42">
        <v>44041</v>
      </c>
      <c r="AE507" s="130">
        <v>5</v>
      </c>
      <c r="AF507" s="22"/>
      <c r="AG507" s="131">
        <v>1</v>
      </c>
      <c r="AH507" s="42">
        <v>44040</v>
      </c>
      <c r="AI507" s="130">
        <v>5</v>
      </c>
      <c r="AJ507" s="132"/>
      <c r="AK507" s="3">
        <v>1</v>
      </c>
      <c r="AL507" s="42">
        <v>44039</v>
      </c>
      <c r="AM507" s="134">
        <v>0</v>
      </c>
      <c r="AN507" s="132"/>
      <c r="AO507" s="3">
        <v>1</v>
      </c>
      <c r="AP507" s="42">
        <v>44038</v>
      </c>
      <c r="AQ507" s="134">
        <v>0</v>
      </c>
      <c r="AR507" s="132"/>
      <c r="AS507" s="3">
        <v>1</v>
      </c>
      <c r="AT507" s="42">
        <v>44037</v>
      </c>
      <c r="AU507" s="130">
        <v>5</v>
      </c>
      <c r="AV507" s="132"/>
      <c r="AW507" s="3">
        <v>1</v>
      </c>
      <c r="AX507" s="42">
        <v>44036</v>
      </c>
      <c r="AY507" s="130">
        <v>5</v>
      </c>
      <c r="AZ507" s="132"/>
      <c r="BA507" s="3">
        <v>1</v>
      </c>
      <c r="BB507" s="42">
        <v>44035</v>
      </c>
      <c r="BC507" s="130">
        <v>5</v>
      </c>
      <c r="BD507" s="132"/>
      <c r="BE507" s="3">
        <v>1</v>
      </c>
      <c r="BF507" s="42">
        <v>44034</v>
      </c>
      <c r="BG507" s="33">
        <v>5</v>
      </c>
      <c r="BH507" s="22"/>
    </row>
    <row r="508" spans="1:60" customFormat="1" x14ac:dyDescent="0.25">
      <c r="A508" s="30"/>
      <c r="B508" s="62"/>
      <c r="C508" s="128">
        <f t="shared" si="80"/>
        <v>1</v>
      </c>
      <c r="D508" s="129">
        <f t="shared" si="84"/>
        <v>1</v>
      </c>
      <c r="E508" s="33">
        <f t="shared" si="85"/>
        <v>5</v>
      </c>
      <c r="F508" s="33">
        <v>5</v>
      </c>
      <c r="G508" s="147"/>
      <c r="H508" s="22"/>
      <c r="I508" s="3">
        <v>6</v>
      </c>
      <c r="J508" s="42">
        <v>44046</v>
      </c>
      <c r="K508" s="130">
        <v>5</v>
      </c>
      <c r="L508" s="22"/>
      <c r="M508" s="3"/>
      <c r="N508" s="42"/>
      <c r="O508" s="130"/>
      <c r="P508" s="22"/>
      <c r="Q508" s="3"/>
      <c r="R508" s="42"/>
      <c r="S508" s="130"/>
      <c r="T508" s="22"/>
      <c r="U508" s="3"/>
      <c r="V508" s="42"/>
      <c r="W508" s="130"/>
      <c r="X508" s="22"/>
      <c r="Y508" s="3"/>
      <c r="Z508" s="42"/>
      <c r="AA508" s="130"/>
      <c r="AB508" s="22"/>
      <c r="AC508" s="131"/>
      <c r="AD508" s="42"/>
      <c r="AE508" s="130"/>
      <c r="AF508" s="22"/>
      <c r="AG508" s="131"/>
      <c r="AH508" s="42"/>
      <c r="AI508" s="130"/>
      <c r="AJ508" s="132"/>
      <c r="AK508" s="3"/>
      <c r="AL508" s="42"/>
      <c r="AM508" s="130"/>
      <c r="AN508" s="132"/>
      <c r="AO508" s="3"/>
      <c r="AP508" s="42"/>
      <c r="AQ508" s="130"/>
      <c r="AR508" s="132"/>
      <c r="AS508" s="3"/>
      <c r="AT508" s="42"/>
      <c r="AU508" s="130"/>
      <c r="AV508" s="132"/>
      <c r="AW508" s="3"/>
      <c r="AX508" s="42"/>
      <c r="AY508" s="130"/>
      <c r="AZ508" s="132"/>
      <c r="BA508" s="3"/>
      <c r="BB508" s="42"/>
      <c r="BC508" s="130"/>
      <c r="BD508" s="132"/>
      <c r="BE508" s="3"/>
      <c r="BF508" s="42"/>
      <c r="BG508" s="33"/>
      <c r="BH508" s="22"/>
    </row>
    <row r="509" spans="1:60" customFormat="1" x14ac:dyDescent="0.25">
      <c r="A509" s="30">
        <v>44047</v>
      </c>
      <c r="B509" s="62">
        <v>0.375</v>
      </c>
      <c r="C509" s="128">
        <f t="shared" si="80"/>
        <v>1</v>
      </c>
      <c r="D509" s="129">
        <f t="shared" si="84"/>
        <v>1</v>
      </c>
      <c r="E509" s="33">
        <f t="shared" si="85"/>
        <v>60</v>
      </c>
      <c r="F509" s="33">
        <v>5</v>
      </c>
      <c r="G509" s="147"/>
      <c r="H509" s="22"/>
      <c r="I509" s="3">
        <v>6</v>
      </c>
      <c r="J509" s="42">
        <v>44046</v>
      </c>
      <c r="K509" s="130">
        <v>5</v>
      </c>
      <c r="L509" s="22"/>
      <c r="M509" s="3">
        <v>8</v>
      </c>
      <c r="N509" s="42">
        <v>44045</v>
      </c>
      <c r="O509" s="130">
        <v>5</v>
      </c>
      <c r="P509" s="22"/>
      <c r="Q509" s="3">
        <v>8</v>
      </c>
      <c r="R509" s="42">
        <v>44044</v>
      </c>
      <c r="S509" s="130">
        <v>5</v>
      </c>
      <c r="T509" s="22"/>
      <c r="U509" s="3">
        <v>8</v>
      </c>
      <c r="V509" s="42">
        <v>44043</v>
      </c>
      <c r="W509" s="130">
        <v>5</v>
      </c>
      <c r="X509" s="22"/>
      <c r="Y509" s="3">
        <v>5</v>
      </c>
      <c r="Z509" s="42">
        <v>44042</v>
      </c>
      <c r="AA509" s="130">
        <v>5</v>
      </c>
      <c r="AB509" s="22"/>
      <c r="AC509" s="131">
        <v>3</v>
      </c>
      <c r="AD509" s="42">
        <v>44041</v>
      </c>
      <c r="AE509" s="130">
        <v>5</v>
      </c>
      <c r="AF509" s="22"/>
      <c r="AG509" s="131">
        <v>1</v>
      </c>
      <c r="AH509" s="42">
        <v>44040</v>
      </c>
      <c r="AI509" s="134">
        <v>0</v>
      </c>
      <c r="AJ509" s="132"/>
      <c r="AK509" s="3">
        <v>1</v>
      </c>
      <c r="AL509" s="42">
        <v>44039</v>
      </c>
      <c r="AM509" s="130">
        <v>5</v>
      </c>
      <c r="AN509" s="132"/>
      <c r="AO509" s="3">
        <v>1</v>
      </c>
      <c r="AP509" s="42">
        <v>44038</v>
      </c>
      <c r="AQ509" s="130">
        <v>5</v>
      </c>
      <c r="AR509" s="132"/>
      <c r="AS509" s="3">
        <v>1</v>
      </c>
      <c r="AT509" s="42">
        <v>44037</v>
      </c>
      <c r="AU509" s="130">
        <v>5</v>
      </c>
      <c r="AV509" s="132"/>
      <c r="AW509" s="3">
        <v>1</v>
      </c>
      <c r="AX509" s="42">
        <v>44036</v>
      </c>
      <c r="AY509" s="130">
        <v>5</v>
      </c>
      <c r="AZ509" s="132"/>
      <c r="BA509" s="3">
        <v>1</v>
      </c>
      <c r="BB509" s="42">
        <v>44035</v>
      </c>
      <c r="BC509" s="130">
        <v>5</v>
      </c>
      <c r="BD509" s="132"/>
      <c r="BE509" s="3">
        <v>1</v>
      </c>
      <c r="BF509" s="42">
        <v>44034</v>
      </c>
      <c r="BG509" s="33">
        <v>5</v>
      </c>
      <c r="BH509" s="22"/>
    </row>
    <row r="510" spans="1:60" customFormat="1" x14ac:dyDescent="0.25">
      <c r="A510" s="30"/>
      <c r="B510" s="62"/>
      <c r="C510" s="128">
        <f t="shared" si="80"/>
        <v>1</v>
      </c>
      <c r="D510" s="129">
        <f t="shared" si="84"/>
        <v>1</v>
      </c>
      <c r="E510" s="33">
        <f>SUM(K510,O510,S510,W510,AA510,AE510,AI510,AM510,AQ510,AU510,AY510,BC510,BG510)</f>
        <v>55</v>
      </c>
      <c r="F510" s="33">
        <v>5</v>
      </c>
      <c r="G510" s="147"/>
      <c r="H510" s="22"/>
      <c r="I510" s="3">
        <v>6</v>
      </c>
      <c r="J510" s="42">
        <v>44046</v>
      </c>
      <c r="K510" s="130">
        <v>5</v>
      </c>
      <c r="L510" s="22"/>
      <c r="M510" s="3">
        <v>8</v>
      </c>
      <c r="N510" s="42">
        <v>44045</v>
      </c>
      <c r="O510" s="130">
        <v>5</v>
      </c>
      <c r="P510" s="22"/>
      <c r="Q510" s="3">
        <v>8</v>
      </c>
      <c r="R510" s="42">
        <v>44044</v>
      </c>
      <c r="S510" s="130">
        <v>5</v>
      </c>
      <c r="T510" s="22"/>
      <c r="U510" s="3">
        <v>8</v>
      </c>
      <c r="V510" s="42">
        <v>44043</v>
      </c>
      <c r="W510" s="130">
        <v>5</v>
      </c>
      <c r="X510" s="22"/>
      <c r="Y510" s="3">
        <v>5</v>
      </c>
      <c r="Z510" s="42">
        <v>44042</v>
      </c>
      <c r="AA510" s="130">
        <v>5</v>
      </c>
      <c r="AB510" s="22"/>
      <c r="AC510" s="131">
        <v>3</v>
      </c>
      <c r="AD510" s="42">
        <v>44041</v>
      </c>
      <c r="AE510" s="130">
        <v>5</v>
      </c>
      <c r="AF510" s="22"/>
      <c r="AG510" s="131">
        <v>1</v>
      </c>
      <c r="AH510" s="42">
        <v>44040</v>
      </c>
      <c r="AI510" s="130">
        <v>5</v>
      </c>
      <c r="AJ510" s="132"/>
      <c r="AK510" s="3">
        <v>1</v>
      </c>
      <c r="AL510" s="42">
        <v>44039</v>
      </c>
      <c r="AM510" s="130">
        <v>5</v>
      </c>
      <c r="AN510" s="132"/>
      <c r="AO510" s="3">
        <v>1</v>
      </c>
      <c r="AP510" s="42">
        <v>44038</v>
      </c>
      <c r="AQ510" s="130">
        <v>5</v>
      </c>
      <c r="AR510" s="132"/>
      <c r="AS510" s="3">
        <v>1</v>
      </c>
      <c r="AT510" s="42">
        <v>44037</v>
      </c>
      <c r="AU510" s="134">
        <v>0</v>
      </c>
      <c r="AV510" s="132"/>
      <c r="AW510" s="3">
        <v>1</v>
      </c>
      <c r="AX510" s="42">
        <v>44036</v>
      </c>
      <c r="AY510" s="130">
        <v>5</v>
      </c>
      <c r="AZ510" s="132"/>
      <c r="BA510" s="3">
        <v>1</v>
      </c>
      <c r="BB510" s="42">
        <v>44035</v>
      </c>
      <c r="BC510" s="130">
        <v>5</v>
      </c>
      <c r="BD510" s="132"/>
      <c r="BE510" s="3"/>
      <c r="BF510" s="42"/>
      <c r="BG510" s="33"/>
      <c r="BH510" s="22"/>
    </row>
    <row r="511" spans="1:60" customFormat="1" x14ac:dyDescent="0.25">
      <c r="A511" s="30"/>
      <c r="B511" s="62"/>
      <c r="C511" s="128">
        <f t="shared" si="80"/>
        <v>4</v>
      </c>
      <c r="D511" s="129">
        <f t="shared" si="84"/>
        <v>4</v>
      </c>
      <c r="E511" s="33">
        <f t="shared" si="85"/>
        <v>32</v>
      </c>
      <c r="F511" s="152">
        <v>1</v>
      </c>
      <c r="G511" s="147"/>
      <c r="H511" s="22"/>
      <c r="I511" s="3">
        <v>6</v>
      </c>
      <c r="J511" s="42">
        <v>44046</v>
      </c>
      <c r="K511" s="130">
        <v>4</v>
      </c>
      <c r="L511" s="22"/>
      <c r="M511" s="3">
        <v>8</v>
      </c>
      <c r="N511" s="42">
        <v>44045</v>
      </c>
      <c r="O511" s="130">
        <v>4</v>
      </c>
      <c r="P511" s="22"/>
      <c r="Q511" s="3">
        <v>8</v>
      </c>
      <c r="R511" s="42">
        <v>44044</v>
      </c>
      <c r="S511" s="130">
        <v>4</v>
      </c>
      <c r="T511" s="22"/>
      <c r="U511" s="3">
        <v>8</v>
      </c>
      <c r="V511" s="42">
        <v>44043</v>
      </c>
      <c r="W511" s="130">
        <v>4</v>
      </c>
      <c r="X511" s="22"/>
      <c r="Y511" s="3">
        <v>5</v>
      </c>
      <c r="Z511" s="42">
        <v>44042</v>
      </c>
      <c r="AA511" s="130">
        <v>4</v>
      </c>
      <c r="AB511" s="22"/>
      <c r="AC511" s="131">
        <v>3</v>
      </c>
      <c r="AD511" s="42">
        <v>44041</v>
      </c>
      <c r="AE511" s="130">
        <v>4</v>
      </c>
      <c r="AF511" s="22"/>
      <c r="AG511" s="131">
        <v>1</v>
      </c>
      <c r="AH511" s="42">
        <v>44040</v>
      </c>
      <c r="AI511" s="130">
        <v>4</v>
      </c>
      <c r="AJ511" s="132"/>
      <c r="AK511" s="3">
        <v>1</v>
      </c>
      <c r="AL511" s="42">
        <v>44039</v>
      </c>
      <c r="AM511" s="130">
        <v>4</v>
      </c>
      <c r="AN511" s="132"/>
      <c r="AO511" s="3"/>
      <c r="AP511" s="42"/>
      <c r="AQ511" s="130"/>
      <c r="AR511" s="132"/>
      <c r="AS511" s="3"/>
      <c r="AT511" s="42"/>
      <c r="AU511" s="130"/>
      <c r="AV511" s="132"/>
      <c r="AW511" s="3"/>
      <c r="AX511" s="42"/>
      <c r="AY511" s="130"/>
      <c r="AZ511" s="132"/>
      <c r="BA511" s="3"/>
      <c r="BB511" s="42"/>
      <c r="BC511" s="130"/>
      <c r="BD511" s="132"/>
      <c r="BE511" s="3"/>
      <c r="BF511" s="42"/>
      <c r="BG511" s="33"/>
      <c r="BH511" s="22"/>
    </row>
    <row r="512" spans="1:60" customFormat="1" x14ac:dyDescent="0.25">
      <c r="A512" s="30"/>
      <c r="B512" s="62"/>
      <c r="C512" s="128">
        <f t="shared" si="80"/>
        <v>1</v>
      </c>
      <c r="D512" s="129">
        <f t="shared" si="84"/>
        <v>1</v>
      </c>
      <c r="E512" s="33">
        <f t="shared" si="85"/>
        <v>1</v>
      </c>
      <c r="F512" s="152">
        <v>1</v>
      </c>
      <c r="G512" s="147"/>
      <c r="H512" s="22"/>
      <c r="I512" s="3">
        <v>6</v>
      </c>
      <c r="J512" s="42">
        <v>44046</v>
      </c>
      <c r="K512" s="130">
        <v>1</v>
      </c>
      <c r="L512" s="22"/>
      <c r="M512" s="3"/>
      <c r="N512" s="42"/>
      <c r="O512" s="130"/>
      <c r="P512" s="22"/>
      <c r="Q512" s="3"/>
      <c r="R512" s="42"/>
      <c r="S512" s="130"/>
      <c r="T512" s="22"/>
      <c r="U512" s="3"/>
      <c r="V512" s="42"/>
      <c r="W512" s="130"/>
      <c r="X512" s="22"/>
      <c r="Y512" s="3"/>
      <c r="Z512" s="42"/>
      <c r="AA512" s="130"/>
      <c r="AB512" s="22"/>
      <c r="AC512" s="131"/>
      <c r="AD512" s="42"/>
      <c r="AE512" s="130"/>
      <c r="AF512" s="22"/>
      <c r="AG512" s="131"/>
      <c r="AH512" s="42"/>
      <c r="AI512" s="130"/>
      <c r="AJ512" s="132"/>
      <c r="AK512" s="3"/>
      <c r="AL512" s="42"/>
      <c r="AM512" s="130"/>
      <c r="AN512" s="132"/>
      <c r="AO512" s="3"/>
      <c r="AP512" s="42"/>
      <c r="AQ512" s="130"/>
      <c r="AR512" s="132"/>
      <c r="AS512" s="3"/>
      <c r="AT512" s="42"/>
      <c r="AU512" s="130"/>
      <c r="AV512" s="132"/>
      <c r="AW512" s="3"/>
      <c r="AX512" s="42"/>
      <c r="AY512" s="130"/>
      <c r="AZ512" s="132"/>
      <c r="BA512" s="3"/>
      <c r="BB512" s="42"/>
      <c r="BC512" s="130"/>
      <c r="BD512" s="132"/>
      <c r="BE512" s="3"/>
      <c r="BF512" s="42"/>
      <c r="BG512" s="33"/>
      <c r="BH512" s="22"/>
    </row>
    <row r="513" spans="1:60" customFormat="1" x14ac:dyDescent="0.25">
      <c r="A513" s="30">
        <v>44047</v>
      </c>
      <c r="B513" s="62">
        <v>0.41666666666666669</v>
      </c>
      <c r="C513" s="128">
        <f t="shared" si="80"/>
        <v>5</v>
      </c>
      <c r="D513" s="129">
        <f t="shared" si="84"/>
        <v>5</v>
      </c>
      <c r="E513" s="33">
        <f t="shared" si="85"/>
        <v>325</v>
      </c>
      <c r="F513" s="33">
        <v>5</v>
      </c>
      <c r="G513" s="147"/>
      <c r="H513" s="22"/>
      <c r="I513" s="3">
        <v>6</v>
      </c>
      <c r="J513" s="42">
        <v>44046</v>
      </c>
      <c r="K513" s="130">
        <v>25</v>
      </c>
      <c r="L513" s="22"/>
      <c r="M513" s="3">
        <v>8</v>
      </c>
      <c r="N513" s="42">
        <v>44045</v>
      </c>
      <c r="O513" s="130">
        <v>25</v>
      </c>
      <c r="P513" s="22"/>
      <c r="Q513" s="3">
        <v>8</v>
      </c>
      <c r="R513" s="42">
        <v>44044</v>
      </c>
      <c r="S513" s="130">
        <v>25</v>
      </c>
      <c r="T513" s="22"/>
      <c r="U513" s="3">
        <v>8</v>
      </c>
      <c r="V513" s="42">
        <v>44043</v>
      </c>
      <c r="W513" s="130">
        <v>25</v>
      </c>
      <c r="X513" s="22"/>
      <c r="Y513" s="3">
        <v>5</v>
      </c>
      <c r="Z513" s="42">
        <v>44042</v>
      </c>
      <c r="AA513" s="130">
        <v>25</v>
      </c>
      <c r="AB513" s="22"/>
      <c r="AC513" s="131">
        <v>3</v>
      </c>
      <c r="AD513" s="42">
        <v>44041</v>
      </c>
      <c r="AE513" s="130">
        <v>25</v>
      </c>
      <c r="AF513" s="22"/>
      <c r="AG513" s="131">
        <v>1</v>
      </c>
      <c r="AH513" s="42">
        <v>44040</v>
      </c>
      <c r="AI513" s="130">
        <v>25</v>
      </c>
      <c r="AJ513" s="132"/>
      <c r="AK513" s="3">
        <v>1</v>
      </c>
      <c r="AL513" s="42">
        <v>44039</v>
      </c>
      <c r="AM513" s="130">
        <v>25</v>
      </c>
      <c r="AN513" s="132"/>
      <c r="AO513" s="3">
        <v>1</v>
      </c>
      <c r="AP513" s="42">
        <v>44038</v>
      </c>
      <c r="AQ513" s="130">
        <v>25</v>
      </c>
      <c r="AR513" s="132"/>
      <c r="AS513" s="3">
        <v>1</v>
      </c>
      <c r="AT513" s="42">
        <v>44037</v>
      </c>
      <c r="AU513" s="130">
        <v>25</v>
      </c>
      <c r="AV513" s="132"/>
      <c r="AW513" s="3">
        <v>1</v>
      </c>
      <c r="AX513" s="42">
        <v>44036</v>
      </c>
      <c r="AY513" s="130">
        <v>25</v>
      </c>
      <c r="AZ513" s="132"/>
      <c r="BA513" s="3">
        <v>1</v>
      </c>
      <c r="BB513" s="42">
        <v>44035</v>
      </c>
      <c r="BC513" s="130">
        <v>25</v>
      </c>
      <c r="BD513" s="132"/>
      <c r="BE513" s="3">
        <v>1</v>
      </c>
      <c r="BF513" s="42">
        <v>44034</v>
      </c>
      <c r="BG513" s="130">
        <v>25</v>
      </c>
      <c r="BH513" s="22"/>
    </row>
    <row r="514" spans="1:60" customFormat="1" x14ac:dyDescent="0.25">
      <c r="A514" s="30"/>
      <c r="B514" s="62"/>
      <c r="C514" s="128">
        <f t="shared" si="80"/>
        <v>1</v>
      </c>
      <c r="D514" s="129">
        <f t="shared" si="84"/>
        <v>1</v>
      </c>
      <c r="E514" s="33">
        <f>SUM(K514,O514,S514,W514,AA514,AE514,AI514,AM514,AQ514,AU514,AY514,BC514,BG514)</f>
        <v>50</v>
      </c>
      <c r="F514" s="33">
        <v>5</v>
      </c>
      <c r="G514" s="147"/>
      <c r="H514" s="22"/>
      <c r="I514" s="3">
        <v>6</v>
      </c>
      <c r="J514" s="42">
        <v>44046</v>
      </c>
      <c r="K514" s="130">
        <v>5</v>
      </c>
      <c r="L514" s="22"/>
      <c r="M514" s="3">
        <v>8</v>
      </c>
      <c r="N514" s="42">
        <v>44045</v>
      </c>
      <c r="O514" s="130">
        <v>5</v>
      </c>
      <c r="P514" s="22"/>
      <c r="Q514" s="3">
        <v>8</v>
      </c>
      <c r="R514" s="42">
        <v>44044</v>
      </c>
      <c r="S514" s="130">
        <v>5</v>
      </c>
      <c r="T514" s="22"/>
      <c r="U514" s="3">
        <v>8</v>
      </c>
      <c r="V514" s="42">
        <v>44043</v>
      </c>
      <c r="W514" s="134">
        <v>0</v>
      </c>
      <c r="X514" s="22"/>
      <c r="Y514" s="3">
        <v>8</v>
      </c>
      <c r="Z514" s="42">
        <v>44042</v>
      </c>
      <c r="AA514" s="130">
        <v>5</v>
      </c>
      <c r="AB514" s="22"/>
      <c r="AC514" s="131">
        <v>5</v>
      </c>
      <c r="AD514" s="42">
        <v>44041</v>
      </c>
      <c r="AE514" s="130">
        <v>5</v>
      </c>
      <c r="AF514" s="22"/>
      <c r="AG514" s="131">
        <v>3</v>
      </c>
      <c r="AH514" s="42">
        <v>44040</v>
      </c>
      <c r="AI514" s="130">
        <v>5</v>
      </c>
      <c r="AJ514" s="132"/>
      <c r="AK514" s="3">
        <v>1</v>
      </c>
      <c r="AL514" s="42">
        <v>44039</v>
      </c>
      <c r="AM514" s="130">
        <v>5</v>
      </c>
      <c r="AN514" s="132"/>
      <c r="AO514" s="3">
        <v>1</v>
      </c>
      <c r="AP514" s="42">
        <v>44038</v>
      </c>
      <c r="AQ514" s="130">
        <v>5</v>
      </c>
      <c r="AR514" s="132"/>
      <c r="AS514" s="3">
        <v>1</v>
      </c>
      <c r="AT514" s="42">
        <v>44037</v>
      </c>
      <c r="AU514" s="130">
        <v>5</v>
      </c>
      <c r="AV514" s="132"/>
      <c r="AW514" s="3">
        <v>1</v>
      </c>
      <c r="AX514" s="42">
        <v>44036</v>
      </c>
      <c r="AY514" s="130">
        <v>5</v>
      </c>
      <c r="AZ514" s="132"/>
      <c r="BA514" s="3"/>
      <c r="BB514" s="42"/>
      <c r="BC514" s="130"/>
      <c r="BD514" s="132"/>
      <c r="BE514" s="3"/>
      <c r="BF514" s="42"/>
      <c r="BG514" s="130"/>
      <c r="BH514" s="22"/>
    </row>
    <row r="515" spans="1:60" customFormat="1" x14ac:dyDescent="0.25">
      <c r="A515" s="30"/>
      <c r="B515" s="62"/>
      <c r="C515" s="128">
        <f t="shared" si="80"/>
        <v>1</v>
      </c>
      <c r="D515" s="129">
        <f t="shared" si="84"/>
        <v>1</v>
      </c>
      <c r="E515" s="33">
        <f t="shared" si="85"/>
        <v>15</v>
      </c>
      <c r="F515" s="33">
        <v>5</v>
      </c>
      <c r="G515" s="147"/>
      <c r="H515" s="22"/>
      <c r="I515" s="3">
        <v>6</v>
      </c>
      <c r="J515" s="42">
        <v>44046</v>
      </c>
      <c r="K515" s="130">
        <v>5</v>
      </c>
      <c r="L515" s="22"/>
      <c r="M515" s="3">
        <v>8</v>
      </c>
      <c r="N515" s="42">
        <v>44045</v>
      </c>
      <c r="O515" s="130">
        <v>5</v>
      </c>
      <c r="P515" s="22"/>
      <c r="Q515" s="3">
        <v>8</v>
      </c>
      <c r="R515" s="42">
        <v>44044</v>
      </c>
      <c r="S515" s="130">
        <v>5</v>
      </c>
      <c r="T515" s="22"/>
      <c r="U515" s="3"/>
      <c r="V515" s="42"/>
      <c r="W515" s="130"/>
      <c r="X515" s="22"/>
      <c r="Y515" s="3"/>
      <c r="Z515" s="42"/>
      <c r="AA515" s="130"/>
      <c r="AB515" s="22"/>
      <c r="AC515" s="131"/>
      <c r="AD515" s="42"/>
      <c r="AE515" s="130"/>
      <c r="AF515" s="22"/>
      <c r="AG515" s="131"/>
      <c r="AH515" s="42"/>
      <c r="AI515" s="130"/>
      <c r="AJ515" s="132"/>
      <c r="AK515" s="3"/>
      <c r="AL515" s="42"/>
      <c r="AM515" s="130"/>
      <c r="AN515" s="132"/>
      <c r="AO515" s="3"/>
      <c r="AP515" s="42"/>
      <c r="AQ515" s="130"/>
      <c r="AR515" s="132"/>
      <c r="AS515" s="3"/>
      <c r="AT515" s="42"/>
      <c r="AU515" s="130"/>
      <c r="AV515" s="132"/>
      <c r="AW515" s="3"/>
      <c r="AX515" s="42"/>
      <c r="AY515" s="130"/>
      <c r="AZ515" s="132"/>
      <c r="BA515" s="3"/>
      <c r="BB515" s="42"/>
      <c r="BC515" s="130"/>
      <c r="BD515" s="132"/>
      <c r="BE515" s="3"/>
      <c r="BF515" s="42"/>
      <c r="BG515" s="130"/>
      <c r="BH515" s="22"/>
    </row>
    <row r="516" spans="1:60" customFormat="1" x14ac:dyDescent="0.25">
      <c r="A516" s="30">
        <v>44047</v>
      </c>
      <c r="B516" s="62">
        <v>0.45833333333333331</v>
      </c>
      <c r="C516" s="128">
        <f t="shared" si="80"/>
        <v>2</v>
      </c>
      <c r="D516" s="129">
        <f t="shared" si="84"/>
        <v>2</v>
      </c>
      <c r="E516" s="33">
        <f t="shared" si="85"/>
        <v>130</v>
      </c>
      <c r="F516" s="33">
        <v>5</v>
      </c>
      <c r="G516" s="147"/>
      <c r="H516" s="22"/>
      <c r="I516" s="3">
        <v>6</v>
      </c>
      <c r="J516" s="42">
        <v>44046</v>
      </c>
      <c r="K516" s="130">
        <v>10</v>
      </c>
      <c r="L516" s="22"/>
      <c r="M516" s="3">
        <v>8</v>
      </c>
      <c r="N516" s="42">
        <v>44045</v>
      </c>
      <c r="O516" s="130">
        <v>10</v>
      </c>
      <c r="P516" s="22"/>
      <c r="Q516" s="3">
        <v>8</v>
      </c>
      <c r="R516" s="42">
        <v>44044</v>
      </c>
      <c r="S516" s="130">
        <v>10</v>
      </c>
      <c r="T516" s="22"/>
      <c r="U516" s="3">
        <v>8</v>
      </c>
      <c r="V516" s="42">
        <v>44043</v>
      </c>
      <c r="W516" s="130">
        <v>10</v>
      </c>
      <c r="X516" s="22"/>
      <c r="Y516" s="3">
        <v>5</v>
      </c>
      <c r="Z516" s="42">
        <v>44042</v>
      </c>
      <c r="AA516" s="130">
        <v>10</v>
      </c>
      <c r="AB516" s="22"/>
      <c r="AC516" s="131">
        <v>3</v>
      </c>
      <c r="AD516" s="42">
        <v>44041</v>
      </c>
      <c r="AE516" s="130">
        <v>10</v>
      </c>
      <c r="AF516" s="22"/>
      <c r="AG516" s="131">
        <v>1</v>
      </c>
      <c r="AH516" s="42">
        <v>44040</v>
      </c>
      <c r="AI516" s="130">
        <v>10</v>
      </c>
      <c r="AJ516" s="132"/>
      <c r="AK516" s="3">
        <v>1</v>
      </c>
      <c r="AL516" s="42">
        <v>44039</v>
      </c>
      <c r="AM516" s="130">
        <v>10</v>
      </c>
      <c r="AN516" s="132"/>
      <c r="AO516" s="3">
        <v>1</v>
      </c>
      <c r="AP516" s="42">
        <v>44038</v>
      </c>
      <c r="AQ516" s="130">
        <v>10</v>
      </c>
      <c r="AR516" s="132"/>
      <c r="AS516" s="3">
        <v>1</v>
      </c>
      <c r="AT516" s="42">
        <v>44037</v>
      </c>
      <c r="AU516" s="130">
        <v>10</v>
      </c>
      <c r="AV516" s="132"/>
      <c r="AW516" s="3">
        <v>1</v>
      </c>
      <c r="AX516" s="42">
        <v>44036</v>
      </c>
      <c r="AY516" s="130">
        <v>10</v>
      </c>
      <c r="AZ516" s="132"/>
      <c r="BA516" s="3">
        <v>1</v>
      </c>
      <c r="BB516" s="42">
        <v>44035</v>
      </c>
      <c r="BC516" s="130">
        <v>10</v>
      </c>
      <c r="BD516" s="132"/>
      <c r="BE516" s="3">
        <v>1</v>
      </c>
      <c r="BF516" s="42">
        <v>44034</v>
      </c>
      <c r="BG516" s="130">
        <v>10</v>
      </c>
      <c r="BH516" s="22"/>
    </row>
    <row r="517" spans="1:60" customFormat="1" x14ac:dyDescent="0.25">
      <c r="A517" s="30"/>
      <c r="B517" s="62"/>
      <c r="C517" s="128">
        <f t="shared" si="80"/>
        <v>1</v>
      </c>
      <c r="D517" s="129">
        <f t="shared" si="84"/>
        <v>1</v>
      </c>
      <c r="E517" s="33">
        <f t="shared" ref="E517:E525" si="86">SUM(K517,O517,S517,W517,AA517,AE517,AI517,AM517,AQ517,AU517,AY517,BC517,BG517)</f>
        <v>40</v>
      </c>
      <c r="F517" s="33">
        <v>5</v>
      </c>
      <c r="G517" s="147"/>
      <c r="H517" s="22"/>
      <c r="I517" s="3">
        <v>6</v>
      </c>
      <c r="J517" s="42">
        <v>44046</v>
      </c>
      <c r="K517" s="130">
        <v>5</v>
      </c>
      <c r="L517" s="22"/>
      <c r="M517" s="3">
        <v>8</v>
      </c>
      <c r="N517" s="42">
        <v>44045</v>
      </c>
      <c r="O517" s="130">
        <v>5</v>
      </c>
      <c r="P517" s="22"/>
      <c r="Q517" s="3">
        <v>8</v>
      </c>
      <c r="R517" s="42">
        <v>44044</v>
      </c>
      <c r="S517" s="134">
        <v>0</v>
      </c>
      <c r="T517" s="22"/>
      <c r="U517" s="3">
        <v>8</v>
      </c>
      <c r="V517" s="42">
        <v>44043</v>
      </c>
      <c r="W517" s="134">
        <v>0</v>
      </c>
      <c r="X517" s="22"/>
      <c r="Y517" s="3">
        <v>8</v>
      </c>
      <c r="Z517" s="42">
        <v>44042</v>
      </c>
      <c r="AA517" s="134">
        <v>0</v>
      </c>
      <c r="AB517" s="22"/>
      <c r="AC517" s="131">
        <v>8</v>
      </c>
      <c r="AD517" s="42">
        <v>44041</v>
      </c>
      <c r="AE517" s="134">
        <v>0</v>
      </c>
      <c r="AF517" s="22"/>
      <c r="AG517" s="131">
        <v>8</v>
      </c>
      <c r="AH517" s="42">
        <v>44040</v>
      </c>
      <c r="AI517" s="130">
        <v>5</v>
      </c>
      <c r="AJ517" s="132"/>
      <c r="AK517" s="3">
        <v>8</v>
      </c>
      <c r="AL517" s="42">
        <v>44039</v>
      </c>
      <c r="AM517" s="130">
        <v>5</v>
      </c>
      <c r="AN517" s="132"/>
      <c r="AO517" s="3">
        <v>5</v>
      </c>
      <c r="AP517" s="42">
        <v>44038</v>
      </c>
      <c r="AQ517" s="130">
        <v>5</v>
      </c>
      <c r="AR517" s="132"/>
      <c r="AS517" s="3">
        <v>3</v>
      </c>
      <c r="AT517" s="42">
        <v>44037</v>
      </c>
      <c r="AU517" s="130">
        <v>5</v>
      </c>
      <c r="AV517" s="132"/>
      <c r="AW517" s="3">
        <v>1</v>
      </c>
      <c r="AX517" s="42">
        <v>44036</v>
      </c>
      <c r="AY517" s="130">
        <v>5</v>
      </c>
      <c r="AZ517" s="132"/>
      <c r="BA517" s="3">
        <v>1</v>
      </c>
      <c r="BB517" s="42">
        <v>44035</v>
      </c>
      <c r="BC517" s="130">
        <v>5</v>
      </c>
      <c r="BD517" s="132"/>
      <c r="BE517" s="3"/>
      <c r="BF517" s="42"/>
      <c r="BG517" s="130"/>
      <c r="BH517" s="22"/>
    </row>
    <row r="518" spans="1:60" customFormat="1" x14ac:dyDescent="0.25">
      <c r="A518" s="30">
        <v>44047</v>
      </c>
      <c r="B518" s="62">
        <v>0.5</v>
      </c>
      <c r="C518" s="128">
        <f t="shared" si="80"/>
        <v>6</v>
      </c>
      <c r="D518" s="129">
        <f t="shared" si="84"/>
        <v>6</v>
      </c>
      <c r="E518" s="33">
        <f t="shared" si="86"/>
        <v>390</v>
      </c>
      <c r="F518" s="33">
        <v>5</v>
      </c>
      <c r="G518" s="147"/>
      <c r="H518" s="22"/>
      <c r="I518" s="3">
        <v>6</v>
      </c>
      <c r="J518" s="42">
        <v>44046</v>
      </c>
      <c r="K518" s="130">
        <v>30</v>
      </c>
      <c r="L518" s="22"/>
      <c r="M518" s="3">
        <v>8</v>
      </c>
      <c r="N518" s="42">
        <v>44045</v>
      </c>
      <c r="O518" s="130">
        <v>30</v>
      </c>
      <c r="P518" s="22"/>
      <c r="Q518" s="3">
        <v>8</v>
      </c>
      <c r="R518" s="42">
        <v>44044</v>
      </c>
      <c r="S518" s="130">
        <v>30</v>
      </c>
      <c r="T518" s="22"/>
      <c r="U518" s="3">
        <v>8</v>
      </c>
      <c r="V518" s="42">
        <v>44043</v>
      </c>
      <c r="W518" s="130">
        <v>30</v>
      </c>
      <c r="X518" s="22"/>
      <c r="Y518" s="3">
        <v>5</v>
      </c>
      <c r="Z518" s="42">
        <v>44042</v>
      </c>
      <c r="AA518" s="130">
        <v>30</v>
      </c>
      <c r="AB518" s="22"/>
      <c r="AC518" s="131">
        <v>3</v>
      </c>
      <c r="AD518" s="42">
        <v>44041</v>
      </c>
      <c r="AE518" s="130">
        <v>30</v>
      </c>
      <c r="AF518" s="22"/>
      <c r="AG518" s="131">
        <v>1</v>
      </c>
      <c r="AH518" s="42">
        <v>44040</v>
      </c>
      <c r="AI518" s="130">
        <v>30</v>
      </c>
      <c r="AJ518" s="132"/>
      <c r="AK518" s="3">
        <v>1</v>
      </c>
      <c r="AL518" s="42">
        <v>44039</v>
      </c>
      <c r="AM518" s="130">
        <v>30</v>
      </c>
      <c r="AN518" s="132"/>
      <c r="AO518" s="3">
        <v>1</v>
      </c>
      <c r="AP518" s="42">
        <v>44038</v>
      </c>
      <c r="AQ518" s="130">
        <v>30</v>
      </c>
      <c r="AR518" s="132"/>
      <c r="AS518" s="3">
        <v>1</v>
      </c>
      <c r="AT518" s="42">
        <v>44037</v>
      </c>
      <c r="AU518" s="130">
        <v>30</v>
      </c>
      <c r="AV518" s="132"/>
      <c r="AW518" s="3">
        <v>1</v>
      </c>
      <c r="AX518" s="42">
        <v>44036</v>
      </c>
      <c r="AY518" s="130">
        <v>30</v>
      </c>
      <c r="AZ518" s="132"/>
      <c r="BA518" s="3">
        <v>1</v>
      </c>
      <c r="BB518" s="42">
        <v>44035</v>
      </c>
      <c r="BC518" s="130">
        <v>30</v>
      </c>
      <c r="BD518" s="132"/>
      <c r="BE518" s="3">
        <v>1</v>
      </c>
      <c r="BF518" s="42">
        <v>44034</v>
      </c>
      <c r="BG518" s="130">
        <v>30</v>
      </c>
      <c r="BH518" s="22"/>
    </row>
    <row r="519" spans="1:60" customFormat="1" x14ac:dyDescent="0.25">
      <c r="A519" s="30"/>
      <c r="B519" s="62"/>
      <c r="C519" s="128">
        <f t="shared" si="80"/>
        <v>1</v>
      </c>
      <c r="D519" s="129">
        <f t="shared" si="84"/>
        <v>1</v>
      </c>
      <c r="E519" s="33">
        <f t="shared" si="86"/>
        <v>60</v>
      </c>
      <c r="F519" s="33">
        <v>5</v>
      </c>
      <c r="G519" s="147"/>
      <c r="H519" s="22"/>
      <c r="I519" s="3">
        <v>6</v>
      </c>
      <c r="J519" s="42">
        <v>44046</v>
      </c>
      <c r="K519" s="130">
        <v>5</v>
      </c>
      <c r="L519" s="22"/>
      <c r="M519" s="3">
        <v>8</v>
      </c>
      <c r="N519" s="42">
        <v>44045</v>
      </c>
      <c r="O519" s="130">
        <v>5</v>
      </c>
      <c r="P519" s="22"/>
      <c r="Q519" s="3">
        <v>8</v>
      </c>
      <c r="R519" s="42">
        <v>44044</v>
      </c>
      <c r="S519" s="134">
        <v>0</v>
      </c>
      <c r="T519" s="22"/>
      <c r="U519" s="3">
        <v>8</v>
      </c>
      <c r="V519" s="42">
        <v>44043</v>
      </c>
      <c r="W519" s="130">
        <v>5</v>
      </c>
      <c r="X519" s="22"/>
      <c r="Y519" s="3">
        <v>8</v>
      </c>
      <c r="Z519" s="42">
        <v>44042</v>
      </c>
      <c r="AA519" s="130">
        <v>5</v>
      </c>
      <c r="AB519" s="22"/>
      <c r="AC519" s="131">
        <v>5</v>
      </c>
      <c r="AD519" s="42">
        <v>44041</v>
      </c>
      <c r="AE519" s="130">
        <v>5</v>
      </c>
      <c r="AF519" s="22"/>
      <c r="AG519" s="131">
        <v>3</v>
      </c>
      <c r="AH519" s="42">
        <v>44040</v>
      </c>
      <c r="AI519" s="130">
        <v>5</v>
      </c>
      <c r="AJ519" s="132"/>
      <c r="AK519" s="3">
        <v>1</v>
      </c>
      <c r="AL519" s="42">
        <v>44039</v>
      </c>
      <c r="AM519" s="130">
        <v>5</v>
      </c>
      <c r="AN519" s="132"/>
      <c r="AO519" s="3">
        <v>1</v>
      </c>
      <c r="AP519" s="42">
        <v>44038</v>
      </c>
      <c r="AQ519" s="130">
        <v>5</v>
      </c>
      <c r="AR519" s="132"/>
      <c r="AS519" s="3">
        <v>1</v>
      </c>
      <c r="AT519" s="42">
        <v>44037</v>
      </c>
      <c r="AU519" s="130">
        <v>5</v>
      </c>
      <c r="AV519" s="132"/>
      <c r="AW519" s="3">
        <v>1</v>
      </c>
      <c r="AX519" s="42">
        <v>44036</v>
      </c>
      <c r="AY519" s="130">
        <v>5</v>
      </c>
      <c r="AZ519" s="132"/>
      <c r="BA519" s="3">
        <v>1</v>
      </c>
      <c r="BB519" s="42">
        <v>44035</v>
      </c>
      <c r="BC519" s="130">
        <v>5</v>
      </c>
      <c r="BD519" s="132"/>
      <c r="BE519" s="3">
        <v>1</v>
      </c>
      <c r="BF519" s="42">
        <v>44034</v>
      </c>
      <c r="BG519" s="130">
        <v>5</v>
      </c>
      <c r="BH519" s="22"/>
    </row>
    <row r="520" spans="1:60" customFormat="1" x14ac:dyDescent="0.25">
      <c r="A520" s="30">
        <v>44047</v>
      </c>
      <c r="B520" s="62">
        <v>0.58333333333333337</v>
      </c>
      <c r="C520" s="128">
        <f t="shared" si="80"/>
        <v>1</v>
      </c>
      <c r="D520" s="129">
        <f t="shared" si="84"/>
        <v>1</v>
      </c>
      <c r="E520" s="33">
        <f t="shared" si="86"/>
        <v>65</v>
      </c>
      <c r="F520" s="33">
        <v>5</v>
      </c>
      <c r="G520" s="147"/>
      <c r="H520" s="22"/>
      <c r="I520" s="3">
        <v>6</v>
      </c>
      <c r="J520" s="42">
        <v>44046</v>
      </c>
      <c r="K520" s="130">
        <v>5</v>
      </c>
      <c r="L520" s="22"/>
      <c r="M520" s="3">
        <v>8</v>
      </c>
      <c r="N520" s="42">
        <v>44045</v>
      </c>
      <c r="O520" s="130">
        <v>5</v>
      </c>
      <c r="P520" s="22"/>
      <c r="Q520" s="3">
        <v>8</v>
      </c>
      <c r="R520" s="42">
        <v>44044</v>
      </c>
      <c r="S520" s="130">
        <v>5</v>
      </c>
      <c r="T520" s="22"/>
      <c r="U520" s="3">
        <v>8</v>
      </c>
      <c r="V520" s="42">
        <v>44043</v>
      </c>
      <c r="W520" s="130">
        <v>5</v>
      </c>
      <c r="X520" s="22"/>
      <c r="Y520" s="3">
        <v>5</v>
      </c>
      <c r="Z520" s="42">
        <v>44042</v>
      </c>
      <c r="AA520" s="130">
        <v>5</v>
      </c>
      <c r="AB520" s="22"/>
      <c r="AC520" s="131">
        <v>3</v>
      </c>
      <c r="AD520" s="42">
        <v>44041</v>
      </c>
      <c r="AE520" s="130">
        <v>5</v>
      </c>
      <c r="AF520" s="22"/>
      <c r="AG520" s="131">
        <v>1</v>
      </c>
      <c r="AH520" s="42">
        <v>44040</v>
      </c>
      <c r="AI520" s="130">
        <v>5</v>
      </c>
      <c r="AJ520" s="132"/>
      <c r="AK520" s="3">
        <v>1</v>
      </c>
      <c r="AL520" s="42">
        <v>44039</v>
      </c>
      <c r="AM520" s="130">
        <v>5</v>
      </c>
      <c r="AN520" s="132"/>
      <c r="AO520" s="3">
        <v>1</v>
      </c>
      <c r="AP520" s="42">
        <v>44038</v>
      </c>
      <c r="AQ520" s="130">
        <v>5</v>
      </c>
      <c r="AR520" s="132"/>
      <c r="AS520" s="3">
        <v>1</v>
      </c>
      <c r="AT520" s="42">
        <v>44037</v>
      </c>
      <c r="AU520" s="130">
        <v>5</v>
      </c>
      <c r="AV520" s="132"/>
      <c r="AW520" s="3">
        <v>1</v>
      </c>
      <c r="AX520" s="42">
        <v>44036</v>
      </c>
      <c r="AY520" s="130">
        <v>5</v>
      </c>
      <c r="AZ520" s="132"/>
      <c r="BA520" s="3">
        <v>1</v>
      </c>
      <c r="BB520" s="42">
        <v>44035</v>
      </c>
      <c r="BC520" s="130">
        <v>5</v>
      </c>
      <c r="BD520" s="132"/>
      <c r="BE520" s="3">
        <v>1</v>
      </c>
      <c r="BF520" s="42">
        <v>44034</v>
      </c>
      <c r="BG520" s="130">
        <v>5</v>
      </c>
      <c r="BH520" s="22"/>
    </row>
    <row r="521" spans="1:60" customFormat="1" x14ac:dyDescent="0.25">
      <c r="A521" s="30"/>
      <c r="B521" s="62"/>
      <c r="C521" s="128">
        <f t="shared" si="80"/>
        <v>1</v>
      </c>
      <c r="D521" s="129">
        <f t="shared" si="84"/>
        <v>1</v>
      </c>
      <c r="E521" s="33">
        <f t="shared" si="86"/>
        <v>35</v>
      </c>
      <c r="F521" s="33">
        <v>5</v>
      </c>
      <c r="G521" s="147"/>
      <c r="H521" s="22"/>
      <c r="I521" s="3">
        <v>6</v>
      </c>
      <c r="J521" s="42">
        <v>44046</v>
      </c>
      <c r="K521" s="130">
        <v>5</v>
      </c>
      <c r="L521" s="22"/>
      <c r="M521" s="3">
        <v>8</v>
      </c>
      <c r="N521" s="42">
        <v>44045</v>
      </c>
      <c r="O521" s="130">
        <v>5</v>
      </c>
      <c r="P521" s="22"/>
      <c r="Q521" s="3">
        <v>8</v>
      </c>
      <c r="R521" s="42">
        <v>44044</v>
      </c>
      <c r="S521" s="130">
        <v>5</v>
      </c>
      <c r="T521" s="22"/>
      <c r="U521" s="3">
        <v>8</v>
      </c>
      <c r="V521" s="42">
        <v>44043</v>
      </c>
      <c r="W521" s="130">
        <v>5</v>
      </c>
      <c r="X521" s="22"/>
      <c r="Y521" s="3">
        <v>5</v>
      </c>
      <c r="Z521" s="42">
        <v>44042</v>
      </c>
      <c r="AA521" s="130">
        <v>5</v>
      </c>
      <c r="AB521" s="22"/>
      <c r="AC521" s="131">
        <v>3</v>
      </c>
      <c r="AD521" s="42">
        <v>44041</v>
      </c>
      <c r="AE521" s="130">
        <v>5</v>
      </c>
      <c r="AF521" s="22"/>
      <c r="AG521" s="131">
        <v>1</v>
      </c>
      <c r="AH521" s="42">
        <v>44040</v>
      </c>
      <c r="AI521" s="130">
        <v>5</v>
      </c>
      <c r="AJ521" s="132"/>
      <c r="AK521" s="3"/>
      <c r="AL521" s="42"/>
      <c r="AM521" s="130"/>
      <c r="AN521" s="132"/>
      <c r="AO521" s="3"/>
      <c r="AP521" s="42"/>
      <c r="AQ521" s="130"/>
      <c r="AR521" s="132"/>
      <c r="AS521" s="3"/>
      <c r="AT521" s="42"/>
      <c r="AU521" s="130"/>
      <c r="AV521" s="132"/>
      <c r="AW521" s="3"/>
      <c r="AX521" s="42"/>
      <c r="AY521" s="130"/>
      <c r="AZ521" s="132"/>
      <c r="BA521" s="3"/>
      <c r="BB521" s="42"/>
      <c r="BC521" s="130"/>
      <c r="BD521" s="132"/>
      <c r="BE521" s="3"/>
      <c r="BF521" s="42"/>
      <c r="BG521" s="130"/>
      <c r="BH521" s="22"/>
    </row>
    <row r="522" spans="1:60" customFormat="1" x14ac:dyDescent="0.25">
      <c r="A522" s="30"/>
      <c r="B522" s="62"/>
      <c r="C522" s="128">
        <f t="shared" si="80"/>
        <v>1</v>
      </c>
      <c r="D522" s="129">
        <f t="shared" si="84"/>
        <v>1</v>
      </c>
      <c r="E522" s="33">
        <f t="shared" si="86"/>
        <v>15</v>
      </c>
      <c r="F522" s="33">
        <v>5</v>
      </c>
      <c r="G522" s="147"/>
      <c r="H522" s="22"/>
      <c r="I522" s="3">
        <v>6</v>
      </c>
      <c r="J522" s="42">
        <v>44036</v>
      </c>
      <c r="K522" s="130">
        <v>5</v>
      </c>
      <c r="L522" s="22"/>
      <c r="M522" s="3">
        <v>8</v>
      </c>
      <c r="N522" s="42">
        <v>44035</v>
      </c>
      <c r="O522" s="130">
        <v>5</v>
      </c>
      <c r="P522" s="22"/>
      <c r="Q522" s="3">
        <v>8</v>
      </c>
      <c r="R522" s="42">
        <v>44034</v>
      </c>
      <c r="S522" s="130">
        <v>5</v>
      </c>
      <c r="T522" s="22"/>
      <c r="U522" s="3"/>
      <c r="V522" s="42"/>
      <c r="W522" s="130"/>
      <c r="X522" s="22"/>
      <c r="Y522" s="3"/>
      <c r="Z522" s="42"/>
      <c r="AA522" s="130"/>
      <c r="AB522" s="22"/>
      <c r="AC522" s="131"/>
      <c r="AD522" s="42"/>
      <c r="AE522" s="130"/>
      <c r="AF522" s="22"/>
      <c r="AG522" s="131"/>
      <c r="AH522" s="42"/>
      <c r="AI522" s="130"/>
      <c r="AJ522" s="132"/>
      <c r="AK522" s="3"/>
      <c r="AL522" s="42"/>
      <c r="AM522" s="130"/>
      <c r="AN522" s="132"/>
      <c r="AO522" s="3"/>
      <c r="AP522" s="42"/>
      <c r="AQ522" s="130"/>
      <c r="AR522" s="132"/>
      <c r="AS522" s="3"/>
      <c r="AT522" s="42"/>
      <c r="AU522" s="130"/>
      <c r="AV522" s="132"/>
      <c r="AW522" s="3"/>
      <c r="AX522" s="42"/>
      <c r="AY522" s="130"/>
      <c r="AZ522" s="132"/>
      <c r="BA522" s="3"/>
      <c r="BB522" s="42"/>
      <c r="BC522" s="130"/>
      <c r="BD522" s="132"/>
      <c r="BE522" s="3"/>
      <c r="BF522" s="42"/>
      <c r="BG522" s="130"/>
      <c r="BH522" s="22"/>
    </row>
    <row r="523" spans="1:60" customFormat="1" x14ac:dyDescent="0.25">
      <c r="A523" s="30"/>
      <c r="B523" s="62"/>
      <c r="C523" s="128">
        <f t="shared" si="80"/>
        <v>1</v>
      </c>
      <c r="D523" s="129">
        <f t="shared" si="84"/>
        <v>1</v>
      </c>
      <c r="E523" s="33">
        <f t="shared" si="86"/>
        <v>40</v>
      </c>
      <c r="F523" s="33">
        <v>5</v>
      </c>
      <c r="G523" s="147"/>
      <c r="H523" s="22"/>
      <c r="I523" s="3">
        <v>6</v>
      </c>
      <c r="J523" s="42">
        <v>44046</v>
      </c>
      <c r="K523" s="130">
        <v>5</v>
      </c>
      <c r="L523" s="22"/>
      <c r="M523" s="3">
        <v>8</v>
      </c>
      <c r="N523" s="42">
        <v>44045</v>
      </c>
      <c r="O523" s="130">
        <v>5</v>
      </c>
      <c r="P523" s="22"/>
      <c r="Q523" s="3">
        <v>8</v>
      </c>
      <c r="R523" s="42">
        <v>44044</v>
      </c>
      <c r="S523" s="130">
        <v>5</v>
      </c>
      <c r="T523" s="22"/>
      <c r="U523" s="3">
        <v>8</v>
      </c>
      <c r="V523" s="42">
        <v>44043</v>
      </c>
      <c r="W523" s="130">
        <v>5</v>
      </c>
      <c r="X523" s="22"/>
      <c r="Y523" s="3">
        <v>5</v>
      </c>
      <c r="Z523" s="42">
        <v>44042</v>
      </c>
      <c r="AA523" s="130">
        <v>5</v>
      </c>
      <c r="AB523" s="22"/>
      <c r="AC523" s="131">
        <v>3</v>
      </c>
      <c r="AD523" s="42">
        <v>44041</v>
      </c>
      <c r="AE523" s="130">
        <v>5</v>
      </c>
      <c r="AF523" s="22"/>
      <c r="AG523" s="131">
        <v>1</v>
      </c>
      <c r="AH523" s="42">
        <v>44040</v>
      </c>
      <c r="AI523" s="134">
        <v>0</v>
      </c>
      <c r="AJ523" s="132"/>
      <c r="AK523" s="3">
        <v>1</v>
      </c>
      <c r="AL523" s="42">
        <v>44039</v>
      </c>
      <c r="AM523" s="134">
        <v>0</v>
      </c>
      <c r="AN523" s="132"/>
      <c r="AO523" s="3">
        <v>1</v>
      </c>
      <c r="AP523" s="42">
        <v>44038</v>
      </c>
      <c r="AQ523" s="130">
        <v>5</v>
      </c>
      <c r="AR523" s="132"/>
      <c r="AS523" s="3">
        <v>1</v>
      </c>
      <c r="AT523" s="42">
        <v>44037</v>
      </c>
      <c r="AU523" s="130">
        <v>5</v>
      </c>
      <c r="AV523" s="132"/>
      <c r="AW523" s="3"/>
      <c r="AX523" s="42"/>
      <c r="AY523" s="130"/>
      <c r="AZ523" s="132"/>
      <c r="BA523" s="3"/>
      <c r="BB523" s="42"/>
      <c r="BC523" s="130"/>
      <c r="BD523" s="132"/>
      <c r="BE523" s="3"/>
      <c r="BF523" s="42"/>
      <c r="BG523" s="33"/>
      <c r="BH523" s="22"/>
    </row>
    <row r="524" spans="1:60" customFormat="1" x14ac:dyDescent="0.25">
      <c r="A524" s="30">
        <v>44047</v>
      </c>
      <c r="B524" s="62">
        <v>0.625</v>
      </c>
      <c r="C524" s="128">
        <f t="shared" si="80"/>
        <v>2</v>
      </c>
      <c r="D524" s="129">
        <f t="shared" si="84"/>
        <v>2</v>
      </c>
      <c r="E524" s="33">
        <f t="shared" si="86"/>
        <v>130</v>
      </c>
      <c r="F524" s="33">
        <v>5</v>
      </c>
      <c r="G524" s="147"/>
      <c r="H524" s="22"/>
      <c r="I524" s="3">
        <v>6</v>
      </c>
      <c r="J524" s="42">
        <v>44046</v>
      </c>
      <c r="K524" s="130">
        <v>10</v>
      </c>
      <c r="L524" s="22"/>
      <c r="M524" s="3">
        <v>8</v>
      </c>
      <c r="N524" s="42">
        <v>44045</v>
      </c>
      <c r="O524" s="130">
        <v>10</v>
      </c>
      <c r="P524" s="22"/>
      <c r="Q524" s="3">
        <v>8</v>
      </c>
      <c r="R524" s="42">
        <v>44044</v>
      </c>
      <c r="S524" s="130">
        <v>10</v>
      </c>
      <c r="T524" s="22"/>
      <c r="U524" s="3">
        <v>8</v>
      </c>
      <c r="V524" s="42">
        <v>44043</v>
      </c>
      <c r="W524" s="130">
        <v>10</v>
      </c>
      <c r="X524" s="22"/>
      <c r="Y524" s="3">
        <v>5</v>
      </c>
      <c r="Z524" s="42">
        <v>44042</v>
      </c>
      <c r="AA524" s="130">
        <v>10</v>
      </c>
      <c r="AB524" s="22"/>
      <c r="AC524" s="131">
        <v>3</v>
      </c>
      <c r="AD524" s="42">
        <v>44041</v>
      </c>
      <c r="AE524" s="130">
        <v>10</v>
      </c>
      <c r="AF524" s="22"/>
      <c r="AG524" s="131">
        <v>1</v>
      </c>
      <c r="AH524" s="42">
        <v>44040</v>
      </c>
      <c r="AI524" s="130">
        <v>10</v>
      </c>
      <c r="AJ524" s="132"/>
      <c r="AK524" s="3">
        <v>1</v>
      </c>
      <c r="AL524" s="42">
        <v>44039</v>
      </c>
      <c r="AM524" s="130">
        <v>10</v>
      </c>
      <c r="AN524" s="132"/>
      <c r="AO524" s="3">
        <v>1</v>
      </c>
      <c r="AP524" s="42">
        <v>44038</v>
      </c>
      <c r="AQ524" s="130">
        <v>10</v>
      </c>
      <c r="AR524" s="132"/>
      <c r="AS524" s="3">
        <v>1</v>
      </c>
      <c r="AT524" s="42">
        <v>44037</v>
      </c>
      <c r="AU524" s="130">
        <v>10</v>
      </c>
      <c r="AV524" s="132"/>
      <c r="AW524" s="3">
        <v>1</v>
      </c>
      <c r="AX524" s="42">
        <v>44036</v>
      </c>
      <c r="AY524" s="130">
        <v>10</v>
      </c>
      <c r="AZ524" s="132"/>
      <c r="BA524" s="3">
        <v>1</v>
      </c>
      <c r="BB524" s="42">
        <v>44035</v>
      </c>
      <c r="BC524" s="130">
        <v>10</v>
      </c>
      <c r="BD524" s="132"/>
      <c r="BE524" s="3">
        <v>1</v>
      </c>
      <c r="BF524" s="42">
        <v>44034</v>
      </c>
      <c r="BG524" s="130">
        <v>10</v>
      </c>
      <c r="BH524" s="22"/>
    </row>
    <row r="525" spans="1:60" customFormat="1" x14ac:dyDescent="0.25">
      <c r="A525" s="30"/>
      <c r="B525" s="62"/>
      <c r="C525" s="128">
        <f t="shared" si="80"/>
        <v>1</v>
      </c>
      <c r="D525" s="129">
        <f t="shared" si="84"/>
        <v>1</v>
      </c>
      <c r="E525" s="33">
        <f t="shared" si="86"/>
        <v>60</v>
      </c>
      <c r="F525" s="33">
        <v>5</v>
      </c>
      <c r="G525" s="147"/>
      <c r="H525" s="22"/>
      <c r="I525" s="3">
        <v>6</v>
      </c>
      <c r="J525" s="42">
        <v>44046</v>
      </c>
      <c r="K525" s="130">
        <v>5</v>
      </c>
      <c r="L525" s="22"/>
      <c r="M525" s="3">
        <v>8</v>
      </c>
      <c r="N525" s="42">
        <v>44045</v>
      </c>
      <c r="O525" s="130">
        <v>5</v>
      </c>
      <c r="P525" s="22"/>
      <c r="Q525" s="3">
        <v>8</v>
      </c>
      <c r="R525" s="42">
        <v>44044</v>
      </c>
      <c r="S525" s="130">
        <v>5</v>
      </c>
      <c r="T525" s="22"/>
      <c r="U525" s="3">
        <v>8</v>
      </c>
      <c r="V525" s="42">
        <v>44043</v>
      </c>
      <c r="W525" s="130">
        <v>5</v>
      </c>
      <c r="X525" s="22"/>
      <c r="Y525" s="3">
        <v>5</v>
      </c>
      <c r="Z525" s="42">
        <v>44042</v>
      </c>
      <c r="AA525" s="130">
        <v>5</v>
      </c>
      <c r="AB525" s="22"/>
      <c r="AC525" s="131">
        <v>3</v>
      </c>
      <c r="AD525" s="42">
        <v>44041</v>
      </c>
      <c r="AE525" s="130">
        <v>5</v>
      </c>
      <c r="AF525" s="22"/>
      <c r="AG525" s="131">
        <v>1</v>
      </c>
      <c r="AH525" s="42">
        <v>44040</v>
      </c>
      <c r="AI525" s="130">
        <v>5</v>
      </c>
      <c r="AJ525" s="132"/>
      <c r="AK525" s="3">
        <v>1</v>
      </c>
      <c r="AL525" s="42">
        <v>44039</v>
      </c>
      <c r="AM525" s="130">
        <v>5</v>
      </c>
      <c r="AN525" s="132"/>
      <c r="AO525" s="3">
        <v>1</v>
      </c>
      <c r="AP525" s="42">
        <v>44038</v>
      </c>
      <c r="AQ525" s="130">
        <v>5</v>
      </c>
      <c r="AR525" s="132"/>
      <c r="AS525" s="3">
        <v>1</v>
      </c>
      <c r="AT525" s="42">
        <v>44037</v>
      </c>
      <c r="AU525" s="130">
        <v>5</v>
      </c>
      <c r="AV525" s="132"/>
      <c r="AW525" s="3">
        <v>1</v>
      </c>
      <c r="AX525" s="42">
        <v>44036</v>
      </c>
      <c r="AY525" s="130">
        <v>5</v>
      </c>
      <c r="AZ525" s="132"/>
      <c r="BA525" s="3">
        <v>1</v>
      </c>
      <c r="BB525" s="42">
        <v>44035</v>
      </c>
      <c r="BC525" s="130">
        <v>5</v>
      </c>
      <c r="BD525" s="132"/>
      <c r="BE525" s="3"/>
      <c r="BF525" s="42"/>
      <c r="BG525" s="130"/>
      <c r="BH525" s="22"/>
    </row>
    <row r="526" spans="1:60" customFormat="1" x14ac:dyDescent="0.25">
      <c r="A526" s="30">
        <v>44047</v>
      </c>
      <c r="B526" s="62">
        <v>0.66666666666666663</v>
      </c>
      <c r="C526" s="128">
        <f t="shared" si="80"/>
        <v>1</v>
      </c>
      <c r="D526" s="129">
        <f t="shared" si="84"/>
        <v>1</v>
      </c>
      <c r="E526" s="33">
        <f t="shared" ref="E526:E535" si="87">SUM(K526,O526,S526,W526,AA526,AE526,AI526,AM526,AQ526,AU526,AY526,BC526,BG526)</f>
        <v>65</v>
      </c>
      <c r="F526" s="33">
        <v>5</v>
      </c>
      <c r="G526" s="147"/>
      <c r="H526" s="22"/>
      <c r="I526" s="3">
        <v>6</v>
      </c>
      <c r="J526" s="42">
        <v>44046</v>
      </c>
      <c r="K526" s="130">
        <v>5</v>
      </c>
      <c r="L526" s="22"/>
      <c r="M526" s="3">
        <v>8</v>
      </c>
      <c r="N526" s="42">
        <v>44045</v>
      </c>
      <c r="O526" s="130">
        <v>5</v>
      </c>
      <c r="P526" s="22"/>
      <c r="Q526" s="3">
        <v>8</v>
      </c>
      <c r="R526" s="42">
        <v>44044</v>
      </c>
      <c r="S526" s="130">
        <v>5</v>
      </c>
      <c r="T526" s="22"/>
      <c r="U526" s="3">
        <v>8</v>
      </c>
      <c r="V526" s="42">
        <v>44043</v>
      </c>
      <c r="W526" s="130">
        <v>5</v>
      </c>
      <c r="X526" s="22"/>
      <c r="Y526" s="3">
        <v>5</v>
      </c>
      <c r="Z526" s="42">
        <v>44042</v>
      </c>
      <c r="AA526" s="130">
        <v>5</v>
      </c>
      <c r="AB526" s="22"/>
      <c r="AC526" s="131">
        <v>3</v>
      </c>
      <c r="AD526" s="42">
        <v>44041</v>
      </c>
      <c r="AE526" s="130">
        <v>5</v>
      </c>
      <c r="AF526" s="22"/>
      <c r="AG526" s="131">
        <v>1</v>
      </c>
      <c r="AH526" s="42">
        <v>44040</v>
      </c>
      <c r="AI526" s="130">
        <v>5</v>
      </c>
      <c r="AJ526" s="132"/>
      <c r="AK526" s="3">
        <v>1</v>
      </c>
      <c r="AL526" s="42">
        <v>44039</v>
      </c>
      <c r="AM526" s="130">
        <v>5</v>
      </c>
      <c r="AN526" s="132"/>
      <c r="AO526" s="3">
        <v>1</v>
      </c>
      <c r="AP526" s="42">
        <v>44038</v>
      </c>
      <c r="AQ526" s="130">
        <v>5</v>
      </c>
      <c r="AR526" s="132"/>
      <c r="AS526" s="3">
        <v>1</v>
      </c>
      <c r="AT526" s="42">
        <v>44037</v>
      </c>
      <c r="AU526" s="130">
        <v>5</v>
      </c>
      <c r="AV526" s="132"/>
      <c r="AW526" s="3">
        <v>1</v>
      </c>
      <c r="AX526" s="42">
        <v>44036</v>
      </c>
      <c r="AY526" s="130">
        <v>5</v>
      </c>
      <c r="AZ526" s="132"/>
      <c r="BA526" s="3">
        <v>1</v>
      </c>
      <c r="BB526" s="42">
        <v>44035</v>
      </c>
      <c r="BC526" s="130">
        <v>5</v>
      </c>
      <c r="BD526" s="132"/>
      <c r="BE526" s="3">
        <v>1</v>
      </c>
      <c r="BF526" s="42">
        <v>44034</v>
      </c>
      <c r="BG526" s="130">
        <v>5</v>
      </c>
      <c r="BH526" s="22"/>
    </row>
    <row r="527" spans="1:60" customFormat="1" x14ac:dyDescent="0.25">
      <c r="A527" s="30"/>
      <c r="B527" s="62"/>
      <c r="C527" s="128">
        <f t="shared" si="80"/>
        <v>1</v>
      </c>
      <c r="D527" s="129">
        <f t="shared" si="84"/>
        <v>1</v>
      </c>
      <c r="E527" s="33">
        <f>SUM(K527,O527,S527,W527,AA527,AE527,AI527,AM527,AQ527,AU527,AY527,BC527,BG527)</f>
        <v>60</v>
      </c>
      <c r="F527" s="33">
        <v>5</v>
      </c>
      <c r="G527" s="147"/>
      <c r="H527" s="22"/>
      <c r="I527" s="3">
        <v>6</v>
      </c>
      <c r="J527" s="42">
        <v>44046</v>
      </c>
      <c r="K527" s="130">
        <v>5</v>
      </c>
      <c r="L527" s="22"/>
      <c r="M527" s="3">
        <v>8</v>
      </c>
      <c r="N527" s="42">
        <v>44045</v>
      </c>
      <c r="O527" s="134">
        <v>0</v>
      </c>
      <c r="P527" s="22"/>
      <c r="Q527" s="3">
        <v>8</v>
      </c>
      <c r="R527" s="42">
        <v>44044</v>
      </c>
      <c r="S527" s="130">
        <v>5</v>
      </c>
      <c r="T527" s="22"/>
      <c r="U527" s="3">
        <v>8</v>
      </c>
      <c r="V527" s="42">
        <v>44043</v>
      </c>
      <c r="W527" s="130">
        <v>5</v>
      </c>
      <c r="X527" s="22"/>
      <c r="Y527" s="3">
        <v>8</v>
      </c>
      <c r="Z527" s="42">
        <v>44042</v>
      </c>
      <c r="AA527" s="130">
        <v>5</v>
      </c>
      <c r="AB527" s="22"/>
      <c r="AC527" s="131">
        <v>5</v>
      </c>
      <c r="AD527" s="42">
        <v>44041</v>
      </c>
      <c r="AE527" s="130">
        <v>5</v>
      </c>
      <c r="AF527" s="22"/>
      <c r="AG527" s="131">
        <v>3</v>
      </c>
      <c r="AH527" s="42">
        <v>44040</v>
      </c>
      <c r="AI527" s="130">
        <v>5</v>
      </c>
      <c r="AJ527" s="132"/>
      <c r="AK527" s="3">
        <v>1</v>
      </c>
      <c r="AL527" s="42">
        <v>44039</v>
      </c>
      <c r="AM527" s="130">
        <v>5</v>
      </c>
      <c r="AN527" s="132"/>
      <c r="AO527" s="3">
        <v>1</v>
      </c>
      <c r="AP527" s="42">
        <v>44038</v>
      </c>
      <c r="AQ527" s="130">
        <v>5</v>
      </c>
      <c r="AR527" s="132"/>
      <c r="AS527" s="3">
        <v>1</v>
      </c>
      <c r="AT527" s="42">
        <v>44037</v>
      </c>
      <c r="AU527" s="130">
        <v>5</v>
      </c>
      <c r="AV527" s="132"/>
      <c r="AW527" s="3">
        <v>1</v>
      </c>
      <c r="AX527" s="42">
        <v>44036</v>
      </c>
      <c r="AY527" s="130">
        <v>5</v>
      </c>
      <c r="AZ527" s="132"/>
      <c r="BA527" s="3">
        <v>1</v>
      </c>
      <c r="BB527" s="42">
        <v>44035</v>
      </c>
      <c r="BC527" s="130">
        <v>5</v>
      </c>
      <c r="BD527" s="132"/>
      <c r="BE527" s="3">
        <v>1</v>
      </c>
      <c r="BF527" s="42">
        <v>44034</v>
      </c>
      <c r="BG527" s="130">
        <v>5</v>
      </c>
      <c r="BH527" s="22"/>
    </row>
    <row r="528" spans="1:60" customFormat="1" x14ac:dyDescent="0.25">
      <c r="A528" s="30"/>
      <c r="B528" s="62"/>
      <c r="C528" s="128">
        <f t="shared" si="80"/>
        <v>1</v>
      </c>
      <c r="D528" s="129">
        <f t="shared" si="84"/>
        <v>1</v>
      </c>
      <c r="E528" s="33">
        <f t="shared" si="87"/>
        <v>45</v>
      </c>
      <c r="F528" s="33">
        <v>5</v>
      </c>
      <c r="G528" s="147"/>
      <c r="H528" s="22"/>
      <c r="I528" s="3">
        <v>6</v>
      </c>
      <c r="J528" s="42">
        <v>44046</v>
      </c>
      <c r="K528" s="130">
        <v>5</v>
      </c>
      <c r="L528" s="22"/>
      <c r="M528" s="3">
        <v>8</v>
      </c>
      <c r="N528" s="42">
        <v>44045</v>
      </c>
      <c r="O528" s="130">
        <v>5</v>
      </c>
      <c r="P528" s="22"/>
      <c r="Q528" s="3">
        <v>8</v>
      </c>
      <c r="R528" s="42">
        <v>44044</v>
      </c>
      <c r="S528" s="130">
        <v>5</v>
      </c>
      <c r="T528" s="22"/>
      <c r="U528" s="3">
        <v>8</v>
      </c>
      <c r="V528" s="42">
        <v>44043</v>
      </c>
      <c r="W528" s="134">
        <v>0</v>
      </c>
      <c r="X528" s="22"/>
      <c r="Y528" s="3">
        <v>8</v>
      </c>
      <c r="Z528" s="42">
        <v>44042</v>
      </c>
      <c r="AA528" s="134">
        <v>0</v>
      </c>
      <c r="AB528" s="22"/>
      <c r="AC528" s="131">
        <v>5</v>
      </c>
      <c r="AD528" s="42">
        <v>44041</v>
      </c>
      <c r="AE528" s="130">
        <v>5</v>
      </c>
      <c r="AF528" s="22"/>
      <c r="AG528" s="131">
        <v>3</v>
      </c>
      <c r="AH528" s="42">
        <v>44040</v>
      </c>
      <c r="AI528" s="130">
        <v>5</v>
      </c>
      <c r="AJ528" s="132"/>
      <c r="AK528" s="3">
        <v>1</v>
      </c>
      <c r="AL528" s="42">
        <v>44039</v>
      </c>
      <c r="AM528" s="130">
        <v>5</v>
      </c>
      <c r="AN528" s="132"/>
      <c r="AO528" s="3">
        <v>1</v>
      </c>
      <c r="AP528" s="42">
        <v>44038</v>
      </c>
      <c r="AQ528" s="130">
        <v>5</v>
      </c>
      <c r="AR528" s="132"/>
      <c r="AS528" s="3">
        <v>1</v>
      </c>
      <c r="AT528" s="42">
        <v>44037</v>
      </c>
      <c r="AU528" s="130">
        <v>5</v>
      </c>
      <c r="AV528" s="132"/>
      <c r="AW528" s="3">
        <v>1</v>
      </c>
      <c r="AX528" s="42">
        <v>44036</v>
      </c>
      <c r="AY528" s="130">
        <v>5</v>
      </c>
      <c r="AZ528" s="132"/>
      <c r="BA528" s="3"/>
      <c r="BB528" s="42"/>
      <c r="BC528" s="130"/>
      <c r="BD528" s="132"/>
      <c r="BE528" s="3"/>
      <c r="BF528" s="42"/>
      <c r="BG528" s="130"/>
      <c r="BH528" s="22"/>
    </row>
    <row r="529" spans="1:60" customFormat="1" x14ac:dyDescent="0.25">
      <c r="A529" s="30"/>
      <c r="B529" s="62"/>
      <c r="C529" s="128">
        <f t="shared" si="80"/>
        <v>1</v>
      </c>
      <c r="D529" s="129">
        <f t="shared" si="84"/>
        <v>1</v>
      </c>
      <c r="E529" s="33">
        <f>SUM(K529,O529,S529,W529,AA529,AE529,AI529,AM529,AQ529,AU529,AY529,BC529,BG529)</f>
        <v>10</v>
      </c>
      <c r="F529" s="33">
        <v>5</v>
      </c>
      <c r="G529" s="147"/>
      <c r="H529" s="22"/>
      <c r="I529" s="3">
        <v>6</v>
      </c>
      <c r="J529" s="42">
        <v>44046</v>
      </c>
      <c r="K529" s="130">
        <v>5</v>
      </c>
      <c r="L529" s="22"/>
      <c r="M529" s="3">
        <v>8</v>
      </c>
      <c r="N529" s="42">
        <v>44045</v>
      </c>
      <c r="O529" s="134">
        <v>0</v>
      </c>
      <c r="P529" s="22"/>
      <c r="Q529" s="3">
        <v>8</v>
      </c>
      <c r="R529" s="42">
        <v>44044</v>
      </c>
      <c r="S529" s="134">
        <v>0</v>
      </c>
      <c r="T529" s="22"/>
      <c r="U529" s="3">
        <v>8</v>
      </c>
      <c r="V529" s="42">
        <v>44043</v>
      </c>
      <c r="W529" s="134">
        <v>0</v>
      </c>
      <c r="X529" s="22"/>
      <c r="Y529" s="3">
        <v>8</v>
      </c>
      <c r="Z529" s="42">
        <v>44042</v>
      </c>
      <c r="AA529" s="130">
        <v>5</v>
      </c>
      <c r="AB529" s="22"/>
      <c r="AC529" s="131"/>
      <c r="AD529" s="42"/>
      <c r="AE529" s="130"/>
      <c r="AF529" s="22"/>
      <c r="AG529" s="131"/>
      <c r="AH529" s="42"/>
      <c r="AI529" s="130"/>
      <c r="AJ529" s="132"/>
      <c r="AK529" s="3"/>
      <c r="AL529" s="42"/>
      <c r="AM529" s="130"/>
      <c r="AN529" s="132"/>
      <c r="AO529" s="3"/>
      <c r="AP529" s="42"/>
      <c r="AQ529" s="130"/>
      <c r="AR529" s="132"/>
      <c r="AS529" s="3"/>
      <c r="AT529" s="42"/>
      <c r="AU529" s="130"/>
      <c r="AV529" s="132"/>
      <c r="AW529" s="3"/>
      <c r="AX529" s="42"/>
      <c r="AY529" s="130"/>
      <c r="AZ529" s="132"/>
      <c r="BA529" s="3"/>
      <c r="BB529" s="42"/>
      <c r="BC529" s="130"/>
      <c r="BD529" s="132"/>
      <c r="BE529" s="3"/>
      <c r="BF529" s="42"/>
      <c r="BG529" s="130"/>
      <c r="BH529" s="22"/>
    </row>
    <row r="530" spans="1:60" customFormat="1" x14ac:dyDescent="0.25">
      <c r="A530" s="30"/>
      <c r="B530" s="62"/>
      <c r="C530" s="128">
        <f t="shared" si="80"/>
        <v>1</v>
      </c>
      <c r="D530" s="129">
        <f t="shared" si="84"/>
        <v>1</v>
      </c>
      <c r="E530" s="33">
        <f t="shared" si="87"/>
        <v>5</v>
      </c>
      <c r="F530" s="33">
        <v>5</v>
      </c>
      <c r="G530" s="147"/>
      <c r="H530" s="22"/>
      <c r="I530" s="3">
        <v>6</v>
      </c>
      <c r="J530" s="42">
        <v>44046</v>
      </c>
      <c r="K530" s="130">
        <v>5</v>
      </c>
      <c r="L530" s="22"/>
      <c r="M530" s="3"/>
      <c r="N530" s="42"/>
      <c r="O530" s="33"/>
      <c r="P530" s="22"/>
      <c r="Q530" s="3"/>
      <c r="R530" s="42"/>
      <c r="S530" s="33"/>
      <c r="T530" s="22"/>
      <c r="U530" s="3"/>
      <c r="V530" s="42"/>
      <c r="W530" s="130"/>
      <c r="X530" s="22"/>
      <c r="Y530" s="3"/>
      <c r="Z530" s="42"/>
      <c r="AA530" s="130"/>
      <c r="AB530" s="22"/>
      <c r="AC530" s="3"/>
      <c r="AD530" s="42"/>
      <c r="AE530" s="33"/>
      <c r="AF530" s="22"/>
      <c r="AG530" s="131"/>
      <c r="AH530" s="42"/>
      <c r="AI530" s="130"/>
      <c r="AJ530" s="132"/>
      <c r="AK530" s="3"/>
      <c r="AL530" s="42"/>
      <c r="AM530" s="130"/>
      <c r="AN530" s="132"/>
      <c r="AO530" s="3"/>
      <c r="AP530" s="42"/>
      <c r="AQ530" s="130"/>
      <c r="AR530" s="132"/>
      <c r="AS530" s="3"/>
      <c r="AT530" s="42"/>
      <c r="AU530" s="130"/>
      <c r="AV530" s="132"/>
      <c r="AW530" s="3"/>
      <c r="AX530" s="42"/>
      <c r="AY530" s="130"/>
      <c r="AZ530" s="132"/>
      <c r="BA530" s="3"/>
      <c r="BB530" s="42"/>
      <c r="BC530" s="130"/>
      <c r="BD530" s="22"/>
      <c r="BE530" s="3"/>
      <c r="BF530" s="42"/>
      <c r="BG530" s="33"/>
      <c r="BH530" s="22"/>
    </row>
    <row r="531" spans="1:60" customFormat="1" x14ac:dyDescent="0.25">
      <c r="A531" s="30">
        <v>44047</v>
      </c>
      <c r="B531" s="62">
        <v>0.70833333333333337</v>
      </c>
      <c r="C531" s="128">
        <f t="shared" si="80"/>
        <v>4</v>
      </c>
      <c r="D531" s="129">
        <f t="shared" si="84"/>
        <v>4</v>
      </c>
      <c r="E531" s="33">
        <f t="shared" si="87"/>
        <v>260</v>
      </c>
      <c r="F531" s="33">
        <v>5</v>
      </c>
      <c r="G531" s="147"/>
      <c r="H531" s="22"/>
      <c r="I531" s="3">
        <v>6</v>
      </c>
      <c r="J531" s="42">
        <v>44046</v>
      </c>
      <c r="K531" s="130">
        <v>20</v>
      </c>
      <c r="L531" s="22"/>
      <c r="M531" s="3">
        <v>8</v>
      </c>
      <c r="N531" s="42">
        <v>44045</v>
      </c>
      <c r="O531" s="130">
        <v>20</v>
      </c>
      <c r="P531" s="22"/>
      <c r="Q531" s="3">
        <v>8</v>
      </c>
      <c r="R531" s="42">
        <v>44044</v>
      </c>
      <c r="S531" s="130">
        <v>20</v>
      </c>
      <c r="T531" s="22"/>
      <c r="U531" s="3">
        <v>8</v>
      </c>
      <c r="V531" s="42">
        <v>44043</v>
      </c>
      <c r="W531" s="130">
        <v>20</v>
      </c>
      <c r="X531" s="22"/>
      <c r="Y531" s="3">
        <v>5</v>
      </c>
      <c r="Z531" s="42">
        <v>44042</v>
      </c>
      <c r="AA531" s="130">
        <v>20</v>
      </c>
      <c r="AB531" s="22"/>
      <c r="AC531" s="131">
        <v>3</v>
      </c>
      <c r="AD531" s="42">
        <v>44041</v>
      </c>
      <c r="AE531" s="130">
        <v>20</v>
      </c>
      <c r="AF531" s="22"/>
      <c r="AG531" s="131">
        <v>1</v>
      </c>
      <c r="AH531" s="42">
        <v>44040</v>
      </c>
      <c r="AI531" s="130">
        <v>20</v>
      </c>
      <c r="AJ531" s="132"/>
      <c r="AK531" s="3">
        <v>1</v>
      </c>
      <c r="AL531" s="42">
        <v>44039</v>
      </c>
      <c r="AM531" s="130">
        <v>20</v>
      </c>
      <c r="AN531" s="132"/>
      <c r="AO531" s="3">
        <v>1</v>
      </c>
      <c r="AP531" s="42">
        <v>44038</v>
      </c>
      <c r="AQ531" s="130">
        <v>20</v>
      </c>
      <c r="AR531" s="132"/>
      <c r="AS531" s="3">
        <v>1</v>
      </c>
      <c r="AT531" s="42">
        <v>44037</v>
      </c>
      <c r="AU531" s="130">
        <v>20</v>
      </c>
      <c r="AV531" s="132"/>
      <c r="AW531" s="3">
        <v>1</v>
      </c>
      <c r="AX531" s="42">
        <v>44036</v>
      </c>
      <c r="AY531" s="130">
        <v>20</v>
      </c>
      <c r="AZ531" s="132"/>
      <c r="BA531" s="3">
        <v>1</v>
      </c>
      <c r="BB531" s="42">
        <v>44035</v>
      </c>
      <c r="BC531" s="130">
        <v>20</v>
      </c>
      <c r="BD531" s="132"/>
      <c r="BE531" s="3">
        <v>1</v>
      </c>
      <c r="BF531" s="42">
        <v>44034</v>
      </c>
      <c r="BG531" s="130">
        <v>20</v>
      </c>
      <c r="BH531" s="22"/>
    </row>
    <row r="532" spans="1:60" customFormat="1" ht="13.75" thickBot="1" x14ac:dyDescent="0.3">
      <c r="A532" s="30">
        <v>44047</v>
      </c>
      <c r="B532" s="62">
        <v>0.875</v>
      </c>
      <c r="C532" s="128">
        <f t="shared" si="80"/>
        <v>3</v>
      </c>
      <c r="D532" s="129">
        <f t="shared" si="84"/>
        <v>3</v>
      </c>
      <c r="E532" s="33">
        <f t="shared" si="87"/>
        <v>195</v>
      </c>
      <c r="F532" s="33">
        <v>5</v>
      </c>
      <c r="G532" s="147"/>
      <c r="H532" s="22"/>
      <c r="I532" s="3">
        <v>6</v>
      </c>
      <c r="J532" s="42">
        <v>44046</v>
      </c>
      <c r="K532" s="130">
        <v>15</v>
      </c>
      <c r="L532" s="22"/>
      <c r="M532" s="3">
        <v>8</v>
      </c>
      <c r="N532" s="42">
        <v>44045</v>
      </c>
      <c r="O532" s="130">
        <v>15</v>
      </c>
      <c r="P532" s="22"/>
      <c r="Q532" s="3">
        <v>8</v>
      </c>
      <c r="R532" s="42">
        <v>44044</v>
      </c>
      <c r="S532" s="130">
        <v>15</v>
      </c>
      <c r="T532" s="22"/>
      <c r="U532" s="3">
        <v>8</v>
      </c>
      <c r="V532" s="42">
        <v>44043</v>
      </c>
      <c r="W532" s="130">
        <v>15</v>
      </c>
      <c r="X532" s="22"/>
      <c r="Y532" s="3">
        <v>5</v>
      </c>
      <c r="Z532" s="42">
        <v>44042</v>
      </c>
      <c r="AA532" s="130">
        <v>15</v>
      </c>
      <c r="AB532" s="22"/>
      <c r="AC532" s="131">
        <v>3</v>
      </c>
      <c r="AD532" s="42">
        <v>44041</v>
      </c>
      <c r="AE532" s="130">
        <v>15</v>
      </c>
      <c r="AF532" s="22"/>
      <c r="AG532" s="131">
        <v>1</v>
      </c>
      <c r="AH532" s="42">
        <v>44040</v>
      </c>
      <c r="AI532" s="130">
        <v>15</v>
      </c>
      <c r="AJ532" s="132"/>
      <c r="AK532" s="3">
        <v>1</v>
      </c>
      <c r="AL532" s="42">
        <v>44039</v>
      </c>
      <c r="AM532" s="130">
        <v>15</v>
      </c>
      <c r="AN532" s="132"/>
      <c r="AO532" s="3">
        <v>1</v>
      </c>
      <c r="AP532" s="42">
        <v>44038</v>
      </c>
      <c r="AQ532" s="130">
        <v>15</v>
      </c>
      <c r="AR532" s="132"/>
      <c r="AS532" s="3">
        <v>1</v>
      </c>
      <c r="AT532" s="42">
        <v>44037</v>
      </c>
      <c r="AU532" s="130">
        <v>15</v>
      </c>
      <c r="AV532" s="132"/>
      <c r="AW532" s="3">
        <v>1</v>
      </c>
      <c r="AX532" s="42">
        <v>44036</v>
      </c>
      <c r="AY532" s="130">
        <v>15</v>
      </c>
      <c r="AZ532" s="132"/>
      <c r="BA532" s="3">
        <v>1</v>
      </c>
      <c r="BB532" s="42">
        <v>44035</v>
      </c>
      <c r="BC532" s="130">
        <v>15</v>
      </c>
      <c r="BD532" s="132"/>
      <c r="BE532" s="3">
        <v>1</v>
      </c>
      <c r="BF532" s="42">
        <v>44034</v>
      </c>
      <c r="BG532" s="130">
        <v>15</v>
      </c>
      <c r="BH532" s="22"/>
    </row>
    <row r="533" spans="1:60" s="8" customFormat="1" x14ac:dyDescent="0.25">
      <c r="A533" s="5">
        <v>44048</v>
      </c>
      <c r="B533" s="63">
        <v>0.33333333333333331</v>
      </c>
      <c r="C533" s="135">
        <f t="shared" si="80"/>
        <v>3</v>
      </c>
      <c r="D533" s="136">
        <f t="shared" ref="D533:D557" si="88">C533</f>
        <v>3</v>
      </c>
      <c r="E533" s="7">
        <f t="shared" si="87"/>
        <v>195</v>
      </c>
      <c r="F533" s="7">
        <v>5</v>
      </c>
      <c r="G533" s="141"/>
      <c r="H533" s="12"/>
      <c r="I533" s="9">
        <v>6</v>
      </c>
      <c r="J533" s="10">
        <v>44047</v>
      </c>
      <c r="K533" s="137">
        <v>15</v>
      </c>
      <c r="L533" s="12"/>
      <c r="M533" s="9">
        <v>8</v>
      </c>
      <c r="N533" s="10">
        <v>44046</v>
      </c>
      <c r="O533" s="137">
        <v>15</v>
      </c>
      <c r="P533" s="12"/>
      <c r="Q533" s="9">
        <v>8</v>
      </c>
      <c r="R533" s="10">
        <v>44045</v>
      </c>
      <c r="S533" s="137">
        <v>15</v>
      </c>
      <c r="T533" s="12"/>
      <c r="U533" s="9">
        <v>8</v>
      </c>
      <c r="V533" s="10">
        <v>44044</v>
      </c>
      <c r="W533" s="137">
        <v>15</v>
      </c>
      <c r="X533" s="12"/>
      <c r="Y533" s="9">
        <v>5</v>
      </c>
      <c r="Z533" s="10">
        <v>44043</v>
      </c>
      <c r="AA533" s="137">
        <v>15</v>
      </c>
      <c r="AB533" s="12"/>
      <c r="AC533" s="138">
        <v>3</v>
      </c>
      <c r="AD533" s="10">
        <v>44042</v>
      </c>
      <c r="AE533" s="137">
        <v>15</v>
      </c>
      <c r="AF533" s="12"/>
      <c r="AG533" s="138">
        <v>1</v>
      </c>
      <c r="AH533" s="10">
        <v>44041</v>
      </c>
      <c r="AI533" s="137">
        <v>15</v>
      </c>
      <c r="AJ533" s="139"/>
      <c r="AK533" s="9">
        <v>1</v>
      </c>
      <c r="AL533" s="10">
        <v>44040</v>
      </c>
      <c r="AM533" s="137">
        <v>15</v>
      </c>
      <c r="AN533" s="139"/>
      <c r="AO533" s="9">
        <v>1</v>
      </c>
      <c r="AP533" s="10">
        <v>44039</v>
      </c>
      <c r="AQ533" s="137">
        <v>15</v>
      </c>
      <c r="AR533" s="139"/>
      <c r="AS533" s="9">
        <v>1</v>
      </c>
      <c r="AT533" s="10">
        <v>44038</v>
      </c>
      <c r="AU533" s="137">
        <v>15</v>
      </c>
      <c r="AV533" s="139"/>
      <c r="AW533" s="9">
        <v>1</v>
      </c>
      <c r="AX533" s="10">
        <v>44037</v>
      </c>
      <c r="AY533" s="137">
        <v>15</v>
      </c>
      <c r="AZ533" s="139"/>
      <c r="BA533" s="9">
        <v>1</v>
      </c>
      <c r="BB533" s="10">
        <v>44036</v>
      </c>
      <c r="BC533" s="137">
        <v>15</v>
      </c>
      <c r="BD533" s="139"/>
      <c r="BE533" s="9">
        <v>1</v>
      </c>
      <c r="BF533" s="10">
        <v>44035</v>
      </c>
      <c r="BG533" s="137">
        <v>15</v>
      </c>
      <c r="BH533" s="12"/>
    </row>
    <row r="534" spans="1:60" customFormat="1" x14ac:dyDescent="0.25">
      <c r="A534" s="30"/>
      <c r="B534" s="62"/>
      <c r="C534" s="128">
        <f t="shared" si="80"/>
        <v>1</v>
      </c>
      <c r="D534" s="129">
        <f t="shared" si="88"/>
        <v>1</v>
      </c>
      <c r="E534" s="33">
        <f>SUM(K534,O534,S534,W534,AA534,AE534,AI534,AM534,AQ534,AU534,AY534,BC534,BG534)</f>
        <v>55</v>
      </c>
      <c r="F534" s="33">
        <v>5</v>
      </c>
      <c r="G534" s="147"/>
      <c r="H534" s="22"/>
      <c r="I534" s="3">
        <v>6</v>
      </c>
      <c r="J534" s="42">
        <v>44047</v>
      </c>
      <c r="K534" s="130">
        <v>5</v>
      </c>
      <c r="L534" s="22"/>
      <c r="M534" s="3">
        <v>8</v>
      </c>
      <c r="N534" s="42">
        <v>44046</v>
      </c>
      <c r="O534" s="130">
        <v>5</v>
      </c>
      <c r="P534" s="22"/>
      <c r="Q534" s="3">
        <v>8</v>
      </c>
      <c r="R534" s="42">
        <v>44045</v>
      </c>
      <c r="S534" s="130">
        <v>5</v>
      </c>
      <c r="T534" s="22"/>
      <c r="U534" s="3">
        <v>8</v>
      </c>
      <c r="V534" s="42">
        <v>44044</v>
      </c>
      <c r="W534" s="130">
        <v>5</v>
      </c>
      <c r="X534" s="22"/>
      <c r="Y534" s="3">
        <v>5</v>
      </c>
      <c r="Z534" s="42">
        <v>44043</v>
      </c>
      <c r="AA534" s="130">
        <v>5</v>
      </c>
      <c r="AB534" s="22"/>
      <c r="AC534" s="131">
        <v>3</v>
      </c>
      <c r="AD534" s="42">
        <v>44042</v>
      </c>
      <c r="AE534" s="130">
        <v>5</v>
      </c>
      <c r="AF534" s="22"/>
      <c r="AG534" s="131">
        <v>1</v>
      </c>
      <c r="AH534" s="42">
        <v>44041</v>
      </c>
      <c r="AI534" s="134">
        <v>0</v>
      </c>
      <c r="AJ534" s="132"/>
      <c r="AK534" s="3">
        <v>1</v>
      </c>
      <c r="AL534" s="42">
        <v>44040</v>
      </c>
      <c r="AM534" s="130">
        <v>5</v>
      </c>
      <c r="AN534" s="132"/>
      <c r="AO534" s="3">
        <v>1</v>
      </c>
      <c r="AP534" s="42">
        <v>44039</v>
      </c>
      <c r="AQ534" s="130">
        <v>5</v>
      </c>
      <c r="AR534" s="132"/>
      <c r="AS534" s="3">
        <v>1</v>
      </c>
      <c r="AT534" s="42">
        <v>44038</v>
      </c>
      <c r="AU534" s="130">
        <v>5</v>
      </c>
      <c r="AV534" s="132"/>
      <c r="AW534" s="3">
        <v>1</v>
      </c>
      <c r="AX534" s="42">
        <v>44037</v>
      </c>
      <c r="AY534" s="134">
        <v>0</v>
      </c>
      <c r="AZ534" s="132"/>
      <c r="BA534" s="3">
        <v>1</v>
      </c>
      <c r="BB534" s="42">
        <v>44036</v>
      </c>
      <c r="BC534" s="130">
        <v>5</v>
      </c>
      <c r="BD534" s="132"/>
      <c r="BE534" s="3">
        <v>1</v>
      </c>
      <c r="BF534" s="42">
        <v>44035</v>
      </c>
      <c r="BG534" s="130">
        <v>5</v>
      </c>
      <c r="BH534" s="22"/>
    </row>
    <row r="535" spans="1:60" customFormat="1" x14ac:dyDescent="0.25">
      <c r="A535" s="30"/>
      <c r="B535" s="62"/>
      <c r="C535" s="128">
        <f t="shared" si="80"/>
        <v>1</v>
      </c>
      <c r="D535" s="129">
        <f t="shared" si="88"/>
        <v>1</v>
      </c>
      <c r="E535" s="33">
        <f t="shared" si="87"/>
        <v>30</v>
      </c>
      <c r="F535" s="33">
        <v>5</v>
      </c>
      <c r="G535" s="147"/>
      <c r="H535" s="22"/>
      <c r="I535" s="3">
        <v>6</v>
      </c>
      <c r="J535" s="42">
        <v>44047</v>
      </c>
      <c r="K535" s="130">
        <v>5</v>
      </c>
      <c r="L535" s="22"/>
      <c r="M535" s="3">
        <v>8</v>
      </c>
      <c r="N535" s="42">
        <v>44046</v>
      </c>
      <c r="O535" s="130">
        <v>5</v>
      </c>
      <c r="P535" s="22"/>
      <c r="Q535" s="3">
        <v>8</v>
      </c>
      <c r="R535" s="42">
        <v>44045</v>
      </c>
      <c r="S535" s="130">
        <v>5</v>
      </c>
      <c r="T535" s="22"/>
      <c r="U535" s="3">
        <v>8</v>
      </c>
      <c r="V535" s="42">
        <v>44044</v>
      </c>
      <c r="W535" s="130">
        <v>5</v>
      </c>
      <c r="X535" s="22"/>
      <c r="Y535" s="3">
        <v>5</v>
      </c>
      <c r="Z535" s="42">
        <v>44043</v>
      </c>
      <c r="AA535" s="130">
        <v>5</v>
      </c>
      <c r="AB535" s="22"/>
      <c r="AC535" s="131">
        <v>3</v>
      </c>
      <c r="AD535" s="42">
        <v>44042</v>
      </c>
      <c r="AE535" s="130">
        <v>5</v>
      </c>
      <c r="AF535" s="22"/>
      <c r="AG535" s="131"/>
      <c r="AH535" s="42"/>
      <c r="AI535" s="130"/>
      <c r="AJ535" s="132"/>
      <c r="AK535" s="3"/>
      <c r="AL535" s="42"/>
      <c r="AM535" s="130"/>
      <c r="AN535" s="132"/>
      <c r="AO535" s="3"/>
      <c r="AP535" s="42"/>
      <c r="AQ535" s="130"/>
      <c r="AR535" s="132"/>
      <c r="AS535" s="3"/>
      <c r="AT535" s="42"/>
      <c r="AU535" s="130"/>
      <c r="AV535" s="132"/>
      <c r="AW535" s="3"/>
      <c r="AX535" s="42"/>
      <c r="AY535" s="130"/>
      <c r="AZ535" s="132"/>
      <c r="BA535" s="3"/>
      <c r="BB535" s="42"/>
      <c r="BC535" s="130"/>
      <c r="BD535" s="132"/>
      <c r="BE535" s="3"/>
      <c r="BF535" s="42"/>
      <c r="BG535" s="130"/>
      <c r="BH535" s="22"/>
    </row>
    <row r="536" spans="1:60" customFormat="1" x14ac:dyDescent="0.25">
      <c r="A536" s="30"/>
      <c r="B536" s="62"/>
      <c r="C536" s="128">
        <f t="shared" si="80"/>
        <v>1</v>
      </c>
      <c r="D536" s="129">
        <f t="shared" si="88"/>
        <v>1</v>
      </c>
      <c r="E536" s="33">
        <f>SUM(K536,O536,S536,W536,AA536,AE536,AI536,AM536,AQ536,AU536,AY536,BC536,BG536)</f>
        <v>5</v>
      </c>
      <c r="F536" s="33">
        <v>5</v>
      </c>
      <c r="G536" s="147"/>
      <c r="H536" s="22"/>
      <c r="I536" s="3">
        <v>6</v>
      </c>
      <c r="J536" s="42">
        <v>44047</v>
      </c>
      <c r="K536" s="130">
        <v>5</v>
      </c>
      <c r="L536" s="22"/>
      <c r="M536" s="3"/>
      <c r="N536" s="42"/>
      <c r="O536" s="130"/>
      <c r="P536" s="22"/>
      <c r="Q536" s="3"/>
      <c r="R536" s="42"/>
      <c r="S536" s="130"/>
      <c r="T536" s="22"/>
      <c r="U536" s="3"/>
      <c r="V536" s="42"/>
      <c r="W536" s="130"/>
      <c r="X536" s="22"/>
      <c r="Y536" s="3"/>
      <c r="Z536" s="42"/>
      <c r="AA536" s="130"/>
      <c r="AB536" s="22"/>
      <c r="AC536" s="131"/>
      <c r="AD536" s="42"/>
      <c r="AE536" s="130"/>
      <c r="AF536" s="22"/>
      <c r="AG536" s="131"/>
      <c r="AH536" s="42"/>
      <c r="AI536" s="130"/>
      <c r="AJ536" s="132"/>
      <c r="AK536" s="3"/>
      <c r="AL536" s="42"/>
      <c r="AM536" s="130"/>
      <c r="AN536" s="132"/>
      <c r="AO536" s="3"/>
      <c r="AP536" s="42"/>
      <c r="AQ536" s="130"/>
      <c r="AR536" s="132"/>
      <c r="AS536" s="3"/>
      <c r="AT536" s="42"/>
      <c r="AU536" s="130"/>
      <c r="AV536" s="132"/>
      <c r="AW536" s="3"/>
      <c r="AX536" s="42"/>
      <c r="AY536" s="130"/>
      <c r="AZ536" s="132"/>
      <c r="BA536" s="3"/>
      <c r="BB536" s="42"/>
      <c r="BC536" s="130"/>
      <c r="BD536" s="132"/>
      <c r="BE536" s="3"/>
      <c r="BF536" s="42"/>
      <c r="BG536" s="130"/>
      <c r="BH536" s="22"/>
    </row>
    <row r="537" spans="1:60" customFormat="1" x14ac:dyDescent="0.25">
      <c r="A537" s="30">
        <v>44048</v>
      </c>
      <c r="B537" s="62">
        <v>0.33333333333333331</v>
      </c>
      <c r="C537" s="128">
        <f t="shared" si="80"/>
        <v>2</v>
      </c>
      <c r="D537" s="129">
        <f t="shared" si="88"/>
        <v>2</v>
      </c>
      <c r="E537" s="33">
        <f t="shared" ref="E537:E543" si="89">SUM(K537,O537,S537,W537,AA537,AE537,AI537,AM537,AQ537,AU537,AY537,BC537,BG537)</f>
        <v>130</v>
      </c>
      <c r="F537" s="33">
        <v>5</v>
      </c>
      <c r="G537" s="147"/>
      <c r="H537" s="22"/>
      <c r="I537" s="3">
        <v>6</v>
      </c>
      <c r="J537" s="42">
        <v>44047</v>
      </c>
      <c r="K537" s="130">
        <v>10</v>
      </c>
      <c r="L537" s="22"/>
      <c r="M537" s="3">
        <v>8</v>
      </c>
      <c r="N537" s="42">
        <v>44046</v>
      </c>
      <c r="O537" s="130">
        <v>10</v>
      </c>
      <c r="P537" s="22"/>
      <c r="Q537" s="3">
        <v>8</v>
      </c>
      <c r="R537" s="42">
        <v>44045</v>
      </c>
      <c r="S537" s="130">
        <v>10</v>
      </c>
      <c r="T537" s="22"/>
      <c r="U537" s="3">
        <v>8</v>
      </c>
      <c r="V537" s="42">
        <v>44044</v>
      </c>
      <c r="W537" s="130">
        <v>10</v>
      </c>
      <c r="X537" s="22"/>
      <c r="Y537" s="3">
        <v>5</v>
      </c>
      <c r="Z537" s="42">
        <v>44043</v>
      </c>
      <c r="AA537" s="130">
        <v>10</v>
      </c>
      <c r="AB537" s="22"/>
      <c r="AC537" s="131">
        <v>3</v>
      </c>
      <c r="AD537" s="42">
        <v>44042</v>
      </c>
      <c r="AE537" s="130">
        <v>10</v>
      </c>
      <c r="AF537" s="22"/>
      <c r="AG537" s="131">
        <v>1</v>
      </c>
      <c r="AH537" s="42">
        <v>44041</v>
      </c>
      <c r="AI537" s="130">
        <v>10</v>
      </c>
      <c r="AJ537" s="132"/>
      <c r="AK537" s="3">
        <v>1</v>
      </c>
      <c r="AL537" s="42">
        <v>44040</v>
      </c>
      <c r="AM537" s="130">
        <v>10</v>
      </c>
      <c r="AN537" s="132"/>
      <c r="AO537" s="3">
        <v>1</v>
      </c>
      <c r="AP537" s="42">
        <v>44039</v>
      </c>
      <c r="AQ537" s="130">
        <v>10</v>
      </c>
      <c r="AR537" s="132"/>
      <c r="AS537" s="3">
        <v>1</v>
      </c>
      <c r="AT537" s="42">
        <v>44038</v>
      </c>
      <c r="AU537" s="130">
        <v>10</v>
      </c>
      <c r="AV537" s="132"/>
      <c r="AW537" s="3">
        <v>1</v>
      </c>
      <c r="AX537" s="42">
        <v>44037</v>
      </c>
      <c r="AY537" s="130">
        <v>10</v>
      </c>
      <c r="AZ537" s="132"/>
      <c r="BA537" s="3">
        <v>1</v>
      </c>
      <c r="BB537" s="42">
        <v>44036</v>
      </c>
      <c r="BC537" s="130">
        <v>10</v>
      </c>
      <c r="BD537" s="132"/>
      <c r="BE537" s="3">
        <v>1</v>
      </c>
      <c r="BF537" s="42">
        <v>44035</v>
      </c>
      <c r="BG537" s="130">
        <v>10</v>
      </c>
      <c r="BH537" s="22"/>
    </row>
    <row r="538" spans="1:60" customFormat="1" x14ac:dyDescent="0.25">
      <c r="A538" s="30"/>
      <c r="B538" s="62"/>
      <c r="C538" s="128">
        <f t="shared" ref="C538:C577" si="90">K538/F538</f>
        <v>1</v>
      </c>
      <c r="D538" s="129">
        <f t="shared" si="88"/>
        <v>1</v>
      </c>
      <c r="E538" s="33">
        <f>SUM(K538,O538,S538,W538,AA538,AE538,AI538,AM538,AQ538,AU538,AY538,BC538,BG538)</f>
        <v>50</v>
      </c>
      <c r="F538" s="33">
        <v>5</v>
      </c>
      <c r="G538" s="147"/>
      <c r="H538" s="22"/>
      <c r="I538" s="3">
        <v>6</v>
      </c>
      <c r="J538" s="42">
        <v>44047</v>
      </c>
      <c r="K538" s="130">
        <v>5</v>
      </c>
      <c r="L538" s="22"/>
      <c r="M538" s="3">
        <v>8</v>
      </c>
      <c r="N538" s="42">
        <v>44046</v>
      </c>
      <c r="O538" s="130">
        <v>5</v>
      </c>
      <c r="P538" s="22"/>
      <c r="Q538" s="3">
        <v>8</v>
      </c>
      <c r="R538" s="42">
        <v>44045</v>
      </c>
      <c r="S538" s="130">
        <v>5</v>
      </c>
      <c r="T538" s="22"/>
      <c r="U538" s="3">
        <v>8</v>
      </c>
      <c r="V538" s="42">
        <v>44044</v>
      </c>
      <c r="W538" s="130">
        <v>5</v>
      </c>
      <c r="X538" s="22"/>
      <c r="Y538" s="3">
        <v>5</v>
      </c>
      <c r="Z538" s="42">
        <v>44043</v>
      </c>
      <c r="AA538" s="130">
        <v>5</v>
      </c>
      <c r="AB538" s="22"/>
      <c r="AC538" s="131">
        <v>3</v>
      </c>
      <c r="AD538" s="42">
        <v>44042</v>
      </c>
      <c r="AE538" s="130">
        <v>5</v>
      </c>
      <c r="AF538" s="22"/>
      <c r="AG538" s="131">
        <v>1</v>
      </c>
      <c r="AH538" s="42">
        <v>44041</v>
      </c>
      <c r="AI538" s="130">
        <v>5</v>
      </c>
      <c r="AJ538" s="132"/>
      <c r="AK538" s="3">
        <v>1</v>
      </c>
      <c r="AL538" s="42">
        <v>44040</v>
      </c>
      <c r="AM538" s="130">
        <v>5</v>
      </c>
      <c r="AN538" s="132"/>
      <c r="AO538" s="3">
        <v>1</v>
      </c>
      <c r="AP538" s="42">
        <v>44039</v>
      </c>
      <c r="AQ538" s="134">
        <v>0</v>
      </c>
      <c r="AR538" s="132"/>
      <c r="AS538" s="3">
        <v>1</v>
      </c>
      <c r="AT538" s="42">
        <v>44038</v>
      </c>
      <c r="AU538" s="130">
        <v>5</v>
      </c>
      <c r="AV538" s="132"/>
      <c r="AW538" s="3">
        <v>1</v>
      </c>
      <c r="AX538" s="42">
        <v>44037</v>
      </c>
      <c r="AY538" s="130">
        <v>5</v>
      </c>
      <c r="AZ538" s="132"/>
      <c r="BA538" s="3"/>
      <c r="BB538" s="42"/>
      <c r="BC538" s="130"/>
      <c r="BD538" s="132"/>
      <c r="BE538" s="3"/>
      <c r="BF538" s="42"/>
      <c r="BG538" s="130"/>
      <c r="BH538" s="22"/>
    </row>
    <row r="539" spans="1:60" customFormat="1" x14ac:dyDescent="0.25">
      <c r="A539" s="30"/>
      <c r="B539" s="62"/>
      <c r="C539" s="128">
        <f t="shared" si="90"/>
        <v>1</v>
      </c>
      <c r="D539" s="129">
        <f t="shared" si="88"/>
        <v>1</v>
      </c>
      <c r="E539" s="33">
        <f t="shared" si="89"/>
        <v>5</v>
      </c>
      <c r="F539" s="33">
        <v>5</v>
      </c>
      <c r="G539" s="147"/>
      <c r="H539" s="22"/>
      <c r="I539" s="3">
        <v>6</v>
      </c>
      <c r="J539" s="42">
        <v>44047</v>
      </c>
      <c r="K539" s="130">
        <v>5</v>
      </c>
      <c r="L539" s="22"/>
      <c r="M539" s="3"/>
      <c r="N539" s="42"/>
      <c r="O539" s="130"/>
      <c r="P539" s="22"/>
      <c r="Q539" s="3"/>
      <c r="R539" s="42"/>
      <c r="S539" s="130"/>
      <c r="T539" s="22"/>
      <c r="U539" s="3"/>
      <c r="V539" s="42"/>
      <c r="W539" s="130"/>
      <c r="X539" s="22"/>
      <c r="Y539" s="3"/>
      <c r="Z539" s="42"/>
      <c r="AA539" s="130"/>
      <c r="AB539" s="22"/>
      <c r="AC539" s="131"/>
      <c r="AD539" s="42"/>
      <c r="AE539" s="130"/>
      <c r="AF539" s="22"/>
      <c r="AG539" s="131"/>
      <c r="AH539" s="42"/>
      <c r="AI539" s="130"/>
      <c r="AJ539" s="132"/>
      <c r="AK539" s="3"/>
      <c r="AL539" s="42"/>
      <c r="AM539" s="130"/>
      <c r="AN539" s="132"/>
      <c r="AO539" s="3"/>
      <c r="AP539" s="42"/>
      <c r="AQ539" s="130"/>
      <c r="AR539" s="132"/>
      <c r="AS539" s="3"/>
      <c r="AT539" s="42"/>
      <c r="AU539" s="130"/>
      <c r="AV539" s="132"/>
      <c r="AW539" s="3"/>
      <c r="AX539" s="42"/>
      <c r="AY539" s="130"/>
      <c r="AZ539" s="132"/>
      <c r="BA539" s="3"/>
      <c r="BB539" s="42"/>
      <c r="BC539" s="130"/>
      <c r="BD539" s="132"/>
      <c r="BE539" s="3"/>
      <c r="BF539" s="42"/>
      <c r="BG539" s="130"/>
      <c r="BH539" s="22"/>
    </row>
    <row r="540" spans="1:60" customFormat="1" x14ac:dyDescent="0.25">
      <c r="A540" s="30">
        <v>44048</v>
      </c>
      <c r="B540" s="62">
        <v>0.41666666666666669</v>
      </c>
      <c r="C540" s="128">
        <f t="shared" si="90"/>
        <v>2</v>
      </c>
      <c r="D540" s="129">
        <f t="shared" si="88"/>
        <v>2</v>
      </c>
      <c r="E540" s="33">
        <f t="shared" si="89"/>
        <v>130</v>
      </c>
      <c r="F540" s="33">
        <v>5</v>
      </c>
      <c r="G540" s="147"/>
      <c r="H540" s="22"/>
      <c r="I540" s="3">
        <v>6</v>
      </c>
      <c r="J540" s="42">
        <v>44047</v>
      </c>
      <c r="K540" s="130">
        <v>10</v>
      </c>
      <c r="L540" s="22"/>
      <c r="M540" s="3">
        <v>8</v>
      </c>
      <c r="N540" s="42">
        <v>44046</v>
      </c>
      <c r="O540" s="130">
        <v>10</v>
      </c>
      <c r="P540" s="22"/>
      <c r="Q540" s="3">
        <v>8</v>
      </c>
      <c r="R540" s="42">
        <v>44045</v>
      </c>
      <c r="S540" s="130">
        <v>10</v>
      </c>
      <c r="T540" s="22"/>
      <c r="U540" s="3">
        <v>8</v>
      </c>
      <c r="V540" s="42">
        <v>44044</v>
      </c>
      <c r="W540" s="130">
        <v>10</v>
      </c>
      <c r="X540" s="22"/>
      <c r="Y540" s="3">
        <v>5</v>
      </c>
      <c r="Z540" s="42">
        <v>44043</v>
      </c>
      <c r="AA540" s="130">
        <v>10</v>
      </c>
      <c r="AB540" s="22"/>
      <c r="AC540" s="131">
        <v>3</v>
      </c>
      <c r="AD540" s="42">
        <v>44042</v>
      </c>
      <c r="AE540" s="130">
        <v>10</v>
      </c>
      <c r="AF540" s="22"/>
      <c r="AG540" s="131">
        <v>1</v>
      </c>
      <c r="AH540" s="42">
        <v>44041</v>
      </c>
      <c r="AI540" s="130">
        <v>10</v>
      </c>
      <c r="AJ540" s="132"/>
      <c r="AK540" s="3">
        <v>1</v>
      </c>
      <c r="AL540" s="42">
        <v>44040</v>
      </c>
      <c r="AM540" s="130">
        <v>10</v>
      </c>
      <c r="AN540" s="132"/>
      <c r="AO540" s="3">
        <v>1</v>
      </c>
      <c r="AP540" s="42">
        <v>44039</v>
      </c>
      <c r="AQ540" s="130">
        <v>10</v>
      </c>
      <c r="AR540" s="132"/>
      <c r="AS540" s="3">
        <v>1</v>
      </c>
      <c r="AT540" s="42">
        <v>44038</v>
      </c>
      <c r="AU540" s="130">
        <v>10</v>
      </c>
      <c r="AV540" s="132"/>
      <c r="AW540" s="3">
        <v>1</v>
      </c>
      <c r="AX540" s="42">
        <v>44037</v>
      </c>
      <c r="AY540" s="130">
        <v>10</v>
      </c>
      <c r="AZ540" s="132"/>
      <c r="BA540" s="3">
        <v>1</v>
      </c>
      <c r="BB540" s="42">
        <v>44036</v>
      </c>
      <c r="BC540" s="130">
        <v>10</v>
      </c>
      <c r="BD540" s="132"/>
      <c r="BE540" s="3">
        <v>1</v>
      </c>
      <c r="BF540" s="42">
        <v>44035</v>
      </c>
      <c r="BG540" s="130">
        <v>10</v>
      </c>
      <c r="BH540" s="22"/>
    </row>
    <row r="541" spans="1:60" customFormat="1" x14ac:dyDescent="0.25">
      <c r="A541" s="30"/>
      <c r="B541" s="62"/>
      <c r="C541" s="128">
        <f t="shared" si="90"/>
        <v>1</v>
      </c>
      <c r="D541" s="129">
        <f t="shared" si="88"/>
        <v>1</v>
      </c>
      <c r="E541" s="33">
        <f>SUM(K541,O541,S541,W541,AA541,AE541,AI541,AM541,AQ541,AU541,AY541,BC541,BG541)</f>
        <v>60</v>
      </c>
      <c r="F541" s="33">
        <v>5</v>
      </c>
      <c r="G541" s="147"/>
      <c r="H541" s="22"/>
      <c r="I541" s="3">
        <v>6</v>
      </c>
      <c r="J541" s="42">
        <v>44047</v>
      </c>
      <c r="K541" s="130">
        <v>5</v>
      </c>
      <c r="L541" s="22"/>
      <c r="M541" s="3">
        <v>8</v>
      </c>
      <c r="N541" s="42">
        <v>44046</v>
      </c>
      <c r="O541" s="130">
        <v>5</v>
      </c>
      <c r="P541" s="22"/>
      <c r="Q541" s="3">
        <v>8</v>
      </c>
      <c r="R541" s="42">
        <v>44045</v>
      </c>
      <c r="S541" s="134">
        <v>0</v>
      </c>
      <c r="T541" s="22"/>
      <c r="U541" s="3">
        <v>8</v>
      </c>
      <c r="V541" s="42">
        <v>44044</v>
      </c>
      <c r="W541" s="130">
        <v>5</v>
      </c>
      <c r="X541" s="22"/>
      <c r="Y541" s="3">
        <v>8</v>
      </c>
      <c r="Z541" s="42">
        <v>44043</v>
      </c>
      <c r="AA541" s="130">
        <v>5</v>
      </c>
      <c r="AB541" s="22"/>
      <c r="AC541" s="131">
        <v>5</v>
      </c>
      <c r="AD541" s="42">
        <v>44042</v>
      </c>
      <c r="AE541" s="130">
        <v>5</v>
      </c>
      <c r="AF541" s="22"/>
      <c r="AG541" s="131">
        <v>3</v>
      </c>
      <c r="AH541" s="42">
        <v>44041</v>
      </c>
      <c r="AI541" s="130">
        <v>5</v>
      </c>
      <c r="AJ541" s="132"/>
      <c r="AK541" s="3">
        <v>1</v>
      </c>
      <c r="AL541" s="42">
        <v>44040</v>
      </c>
      <c r="AM541" s="130">
        <v>5</v>
      </c>
      <c r="AN541" s="132"/>
      <c r="AO541" s="3">
        <v>1</v>
      </c>
      <c r="AP541" s="42">
        <v>44039</v>
      </c>
      <c r="AQ541" s="130">
        <v>5</v>
      </c>
      <c r="AR541" s="132"/>
      <c r="AS541" s="3">
        <v>1</v>
      </c>
      <c r="AT541" s="42">
        <v>44038</v>
      </c>
      <c r="AU541" s="130">
        <v>5</v>
      </c>
      <c r="AV541" s="132"/>
      <c r="AW541" s="3">
        <v>1</v>
      </c>
      <c r="AX541" s="42">
        <v>44037</v>
      </c>
      <c r="AY541" s="130">
        <v>5</v>
      </c>
      <c r="AZ541" s="132"/>
      <c r="BA541" s="3">
        <v>1</v>
      </c>
      <c r="BB541" s="42">
        <v>44036</v>
      </c>
      <c r="BC541" s="130">
        <v>5</v>
      </c>
      <c r="BD541" s="132"/>
      <c r="BE541" s="3">
        <v>1</v>
      </c>
      <c r="BF541" s="42">
        <v>44035</v>
      </c>
      <c r="BG541" s="130">
        <v>5</v>
      </c>
      <c r="BH541" s="22"/>
    </row>
    <row r="542" spans="1:60" customFormat="1" x14ac:dyDescent="0.25">
      <c r="A542" s="30"/>
      <c r="B542" s="62"/>
      <c r="C542" s="128">
        <f t="shared" si="90"/>
        <v>2</v>
      </c>
      <c r="D542" s="129">
        <f t="shared" si="88"/>
        <v>2</v>
      </c>
      <c r="E542" s="33">
        <f t="shared" si="89"/>
        <v>10</v>
      </c>
      <c r="F542" s="33">
        <v>5</v>
      </c>
      <c r="G542" s="147"/>
      <c r="H542" s="22"/>
      <c r="I542" s="3">
        <v>6</v>
      </c>
      <c r="J542" s="42">
        <v>44047</v>
      </c>
      <c r="K542" s="130">
        <v>10</v>
      </c>
      <c r="L542" s="22"/>
      <c r="M542" s="3"/>
      <c r="N542" s="42"/>
      <c r="O542" s="130"/>
      <c r="P542" s="22"/>
      <c r="Q542" s="3"/>
      <c r="R542" s="42"/>
      <c r="S542" s="130"/>
      <c r="T542" s="22"/>
      <c r="U542" s="3"/>
      <c r="V542" s="42"/>
      <c r="W542" s="130"/>
      <c r="X542" s="22"/>
      <c r="Y542" s="3"/>
      <c r="Z542" s="42"/>
      <c r="AA542" s="130"/>
      <c r="AB542" s="22"/>
      <c r="AC542" s="131"/>
      <c r="AD542" s="42"/>
      <c r="AE542" s="130"/>
      <c r="AF542" s="22"/>
      <c r="AG542" s="131"/>
      <c r="AH542" s="42"/>
      <c r="AI542" s="130"/>
      <c r="AJ542" s="132"/>
      <c r="AK542" s="3"/>
      <c r="AL542" s="42"/>
      <c r="AM542" s="130"/>
      <c r="AN542" s="132"/>
      <c r="AO542" s="3"/>
      <c r="AP542" s="42"/>
      <c r="AQ542" s="130"/>
      <c r="AR542" s="132"/>
      <c r="AS542" s="3"/>
      <c r="AT542" s="42"/>
      <c r="AU542" s="130"/>
      <c r="AV542" s="132"/>
      <c r="AW542" s="3"/>
      <c r="AX542" s="42"/>
      <c r="AY542" s="130"/>
      <c r="AZ542" s="132"/>
      <c r="BA542" s="3"/>
      <c r="BB542" s="42"/>
      <c r="BC542" s="130"/>
      <c r="BD542" s="132"/>
      <c r="BE542" s="3"/>
      <c r="BF542" s="42"/>
      <c r="BG542" s="130"/>
      <c r="BH542" s="22"/>
    </row>
    <row r="543" spans="1:60" customFormat="1" x14ac:dyDescent="0.25">
      <c r="A543" s="30">
        <v>44048</v>
      </c>
      <c r="B543" s="62">
        <v>0.45833333333333331</v>
      </c>
      <c r="C543" s="128">
        <f t="shared" si="90"/>
        <v>3</v>
      </c>
      <c r="D543" s="129">
        <f t="shared" si="88"/>
        <v>3</v>
      </c>
      <c r="E543" s="33">
        <f t="shared" si="89"/>
        <v>195</v>
      </c>
      <c r="F543" s="33">
        <v>5</v>
      </c>
      <c r="G543" s="147"/>
      <c r="H543" s="22"/>
      <c r="I543" s="3">
        <v>6</v>
      </c>
      <c r="J543" s="42">
        <v>44047</v>
      </c>
      <c r="K543" s="130">
        <v>15</v>
      </c>
      <c r="L543" s="22"/>
      <c r="M543" s="3">
        <v>8</v>
      </c>
      <c r="N543" s="42">
        <v>44046</v>
      </c>
      <c r="O543" s="130">
        <v>15</v>
      </c>
      <c r="P543" s="22"/>
      <c r="Q543" s="3">
        <v>8</v>
      </c>
      <c r="R543" s="42">
        <v>44045</v>
      </c>
      <c r="S543" s="130">
        <v>15</v>
      </c>
      <c r="T543" s="22"/>
      <c r="U543" s="3">
        <v>8</v>
      </c>
      <c r="V543" s="42">
        <v>44044</v>
      </c>
      <c r="W543" s="130">
        <v>15</v>
      </c>
      <c r="X543" s="22"/>
      <c r="Y543" s="3">
        <v>5</v>
      </c>
      <c r="Z543" s="42">
        <v>44043</v>
      </c>
      <c r="AA543" s="130">
        <v>15</v>
      </c>
      <c r="AB543" s="22"/>
      <c r="AC543" s="131">
        <v>3</v>
      </c>
      <c r="AD543" s="42">
        <v>44042</v>
      </c>
      <c r="AE543" s="130">
        <v>15</v>
      </c>
      <c r="AF543" s="22"/>
      <c r="AG543" s="131">
        <v>1</v>
      </c>
      <c r="AH543" s="42">
        <v>44041</v>
      </c>
      <c r="AI543" s="130">
        <v>15</v>
      </c>
      <c r="AJ543" s="132"/>
      <c r="AK543" s="3">
        <v>1</v>
      </c>
      <c r="AL543" s="42">
        <v>44040</v>
      </c>
      <c r="AM543" s="130">
        <v>15</v>
      </c>
      <c r="AN543" s="132"/>
      <c r="AO543" s="3">
        <v>1</v>
      </c>
      <c r="AP543" s="42">
        <v>44039</v>
      </c>
      <c r="AQ543" s="130">
        <v>15</v>
      </c>
      <c r="AR543" s="132"/>
      <c r="AS543" s="3">
        <v>1</v>
      </c>
      <c r="AT543" s="42">
        <v>44038</v>
      </c>
      <c r="AU543" s="130">
        <v>15</v>
      </c>
      <c r="AV543" s="132"/>
      <c r="AW543" s="3">
        <v>1</v>
      </c>
      <c r="AX543" s="42">
        <v>44037</v>
      </c>
      <c r="AY543" s="130">
        <v>15</v>
      </c>
      <c r="AZ543" s="132"/>
      <c r="BA543" s="3">
        <v>1</v>
      </c>
      <c r="BB543" s="42">
        <v>44036</v>
      </c>
      <c r="BC543" s="130">
        <v>15</v>
      </c>
      <c r="BD543" s="132"/>
      <c r="BE543" s="3">
        <v>1</v>
      </c>
      <c r="BF543" s="42">
        <v>44035</v>
      </c>
      <c r="BG543" s="130">
        <v>15</v>
      </c>
      <c r="BH543" s="22"/>
    </row>
    <row r="544" spans="1:60" customFormat="1" x14ac:dyDescent="0.25">
      <c r="A544" s="30"/>
      <c r="B544" s="62"/>
      <c r="C544" s="128">
        <f t="shared" si="90"/>
        <v>2</v>
      </c>
      <c r="D544" s="129">
        <f t="shared" si="88"/>
        <v>2</v>
      </c>
      <c r="E544" s="33">
        <f t="shared" ref="E544:E561" si="91">SUM(K544,O544,S544,W544,AA544,AE544,AI544,AM544,AQ544,AU544,AY544,BC544,BG544)</f>
        <v>10</v>
      </c>
      <c r="F544" s="33">
        <v>5</v>
      </c>
      <c r="G544" s="147"/>
      <c r="H544" s="22"/>
      <c r="I544" s="3">
        <v>6</v>
      </c>
      <c r="J544" s="42">
        <v>44047</v>
      </c>
      <c r="K544" s="130">
        <v>10</v>
      </c>
      <c r="L544" s="22"/>
      <c r="M544" s="3"/>
      <c r="N544" s="42"/>
      <c r="O544" s="130"/>
      <c r="P544" s="22"/>
      <c r="Q544" s="3"/>
      <c r="R544" s="42"/>
      <c r="S544" s="130"/>
      <c r="T544" s="22"/>
      <c r="U544" s="3"/>
      <c r="V544" s="42"/>
      <c r="W544" s="130"/>
      <c r="X544" s="22"/>
      <c r="Y544" s="3"/>
      <c r="Z544" s="42"/>
      <c r="AA544" s="130"/>
      <c r="AB544" s="22"/>
      <c r="AC544" s="131"/>
      <c r="AD544" s="42"/>
      <c r="AE544" s="130"/>
      <c r="AF544" s="22"/>
      <c r="AG544" s="131"/>
      <c r="AH544" s="42"/>
      <c r="AI544" s="130"/>
      <c r="AJ544" s="132"/>
      <c r="AK544" s="3"/>
      <c r="AL544" s="42"/>
      <c r="AM544" s="130"/>
      <c r="AN544" s="132"/>
      <c r="AO544" s="3"/>
      <c r="AP544" s="42"/>
      <c r="AQ544" s="130"/>
      <c r="AR544" s="132"/>
      <c r="AS544" s="3"/>
      <c r="AT544" s="42"/>
      <c r="AU544" s="130"/>
      <c r="AV544" s="132"/>
      <c r="AW544" s="3"/>
      <c r="AX544" s="42"/>
      <c r="AY544" s="130"/>
      <c r="AZ544" s="132"/>
      <c r="BA544" s="3"/>
      <c r="BB544" s="42"/>
      <c r="BC544" s="130"/>
      <c r="BD544" s="132"/>
      <c r="BE544" s="3"/>
      <c r="BF544" s="42"/>
      <c r="BG544" s="130"/>
      <c r="BH544" s="22"/>
    </row>
    <row r="545" spans="1:60" customFormat="1" x14ac:dyDescent="0.25">
      <c r="A545" s="30">
        <v>44048</v>
      </c>
      <c r="B545" s="62">
        <v>0.5</v>
      </c>
      <c r="C545" s="128">
        <f t="shared" si="90"/>
        <v>4</v>
      </c>
      <c r="D545" s="129">
        <f t="shared" si="88"/>
        <v>4</v>
      </c>
      <c r="E545" s="33">
        <f t="shared" si="91"/>
        <v>260</v>
      </c>
      <c r="F545" s="33">
        <v>5</v>
      </c>
      <c r="G545" s="147"/>
      <c r="H545" s="22"/>
      <c r="I545" s="3">
        <v>6</v>
      </c>
      <c r="J545" s="42">
        <v>44047</v>
      </c>
      <c r="K545" s="130">
        <v>20</v>
      </c>
      <c r="L545" s="22"/>
      <c r="M545" s="3">
        <v>8</v>
      </c>
      <c r="N545" s="42">
        <v>44046</v>
      </c>
      <c r="O545" s="130">
        <v>20</v>
      </c>
      <c r="P545" s="22"/>
      <c r="Q545" s="3">
        <v>8</v>
      </c>
      <c r="R545" s="42">
        <v>44045</v>
      </c>
      <c r="S545" s="130">
        <v>20</v>
      </c>
      <c r="T545" s="22"/>
      <c r="U545" s="3">
        <v>8</v>
      </c>
      <c r="V545" s="42">
        <v>44044</v>
      </c>
      <c r="W545" s="130">
        <v>20</v>
      </c>
      <c r="X545" s="22"/>
      <c r="Y545" s="3">
        <v>5</v>
      </c>
      <c r="Z545" s="42">
        <v>44043</v>
      </c>
      <c r="AA545" s="130">
        <v>20</v>
      </c>
      <c r="AB545" s="22"/>
      <c r="AC545" s="131">
        <v>3</v>
      </c>
      <c r="AD545" s="42">
        <v>44042</v>
      </c>
      <c r="AE545" s="130">
        <v>20</v>
      </c>
      <c r="AF545" s="22"/>
      <c r="AG545" s="131">
        <v>1</v>
      </c>
      <c r="AH545" s="42">
        <v>44041</v>
      </c>
      <c r="AI545" s="130">
        <v>20</v>
      </c>
      <c r="AJ545" s="132"/>
      <c r="AK545" s="3">
        <v>1</v>
      </c>
      <c r="AL545" s="42">
        <v>44040</v>
      </c>
      <c r="AM545" s="130">
        <v>20</v>
      </c>
      <c r="AN545" s="132"/>
      <c r="AO545" s="3">
        <v>1</v>
      </c>
      <c r="AP545" s="42">
        <v>44039</v>
      </c>
      <c r="AQ545" s="130">
        <v>20</v>
      </c>
      <c r="AR545" s="132"/>
      <c r="AS545" s="3">
        <v>1</v>
      </c>
      <c r="AT545" s="42">
        <v>44038</v>
      </c>
      <c r="AU545" s="130">
        <v>20</v>
      </c>
      <c r="AV545" s="132"/>
      <c r="AW545" s="3">
        <v>1</v>
      </c>
      <c r="AX545" s="42">
        <v>44037</v>
      </c>
      <c r="AY545" s="130">
        <v>20</v>
      </c>
      <c r="AZ545" s="132"/>
      <c r="BA545" s="3">
        <v>1</v>
      </c>
      <c r="BB545" s="42">
        <v>44036</v>
      </c>
      <c r="BC545" s="130">
        <v>20</v>
      </c>
      <c r="BD545" s="132"/>
      <c r="BE545" s="3">
        <v>1</v>
      </c>
      <c r="BF545" s="42">
        <v>44035</v>
      </c>
      <c r="BG545" s="130">
        <v>20</v>
      </c>
      <c r="BH545" s="22"/>
    </row>
    <row r="546" spans="1:60" customFormat="1" x14ac:dyDescent="0.25">
      <c r="A546" s="30"/>
      <c r="B546" s="62"/>
      <c r="C546" s="128">
        <f t="shared" si="90"/>
        <v>1</v>
      </c>
      <c r="D546" s="129">
        <f t="shared" si="88"/>
        <v>1</v>
      </c>
      <c r="E546" s="33">
        <f t="shared" si="91"/>
        <v>35</v>
      </c>
      <c r="F546" s="33">
        <v>5</v>
      </c>
      <c r="G546" s="147"/>
      <c r="H546" s="22"/>
      <c r="I546" s="3">
        <v>6</v>
      </c>
      <c r="J546" s="42">
        <v>44047</v>
      </c>
      <c r="K546" s="130">
        <v>5</v>
      </c>
      <c r="L546" s="22"/>
      <c r="M546" s="3">
        <v>8</v>
      </c>
      <c r="N546" s="42">
        <v>44046</v>
      </c>
      <c r="O546" s="130">
        <v>5</v>
      </c>
      <c r="P546" s="22"/>
      <c r="Q546" s="3">
        <v>8</v>
      </c>
      <c r="R546" s="42">
        <v>44045</v>
      </c>
      <c r="S546" s="130">
        <v>5</v>
      </c>
      <c r="T546" s="22"/>
      <c r="U546" s="3">
        <v>8</v>
      </c>
      <c r="V546" s="42">
        <v>44044</v>
      </c>
      <c r="W546" s="130">
        <v>5</v>
      </c>
      <c r="X546" s="22"/>
      <c r="Y546" s="3">
        <v>5</v>
      </c>
      <c r="Z546" s="42">
        <v>44043</v>
      </c>
      <c r="AA546" s="130">
        <v>5</v>
      </c>
      <c r="AB546" s="22"/>
      <c r="AC546" s="131">
        <v>3</v>
      </c>
      <c r="AD546" s="42">
        <v>44042</v>
      </c>
      <c r="AE546" s="130">
        <v>5</v>
      </c>
      <c r="AF546" s="22"/>
      <c r="AG546" s="131">
        <v>1</v>
      </c>
      <c r="AH546" s="42">
        <v>44041</v>
      </c>
      <c r="AI546" s="130">
        <v>5</v>
      </c>
      <c r="AJ546" s="132"/>
      <c r="AK546" s="3"/>
      <c r="AL546" s="42"/>
      <c r="AM546" s="130"/>
      <c r="AN546" s="132"/>
      <c r="AO546" s="3"/>
      <c r="AP546" s="42"/>
      <c r="AQ546" s="130"/>
      <c r="AR546" s="132"/>
      <c r="AS546" s="3"/>
      <c r="AT546" s="42"/>
      <c r="AU546" s="130"/>
      <c r="AV546" s="132"/>
      <c r="AW546" s="3"/>
      <c r="AX546" s="42"/>
      <c r="AY546" s="130"/>
      <c r="AZ546" s="132"/>
      <c r="BA546" s="3"/>
      <c r="BB546" s="42"/>
      <c r="BC546" s="130"/>
      <c r="BD546" s="132"/>
      <c r="BE546" s="3"/>
      <c r="BF546" s="42"/>
      <c r="BG546" s="130"/>
      <c r="BH546" s="22"/>
    </row>
    <row r="547" spans="1:60" customFormat="1" x14ac:dyDescent="0.25">
      <c r="A547" s="30"/>
      <c r="B547" s="62"/>
      <c r="C547" s="128">
        <f t="shared" si="90"/>
        <v>1</v>
      </c>
      <c r="D547" s="129">
        <f t="shared" si="88"/>
        <v>1</v>
      </c>
      <c r="E547" s="33">
        <f t="shared" si="91"/>
        <v>25</v>
      </c>
      <c r="F547" s="33">
        <v>5</v>
      </c>
      <c r="G547" s="147"/>
      <c r="H547" s="22"/>
      <c r="I547" s="3">
        <v>6</v>
      </c>
      <c r="J547" s="42">
        <v>44047</v>
      </c>
      <c r="K547" s="130">
        <v>5</v>
      </c>
      <c r="L547" s="22"/>
      <c r="M547" s="3">
        <v>8</v>
      </c>
      <c r="N547" s="42">
        <v>44046</v>
      </c>
      <c r="O547" s="130">
        <v>5</v>
      </c>
      <c r="P547" s="22"/>
      <c r="Q547" s="3">
        <v>8</v>
      </c>
      <c r="R547" s="42">
        <v>44045</v>
      </c>
      <c r="S547" s="130">
        <v>5</v>
      </c>
      <c r="T547" s="22"/>
      <c r="U547" s="3">
        <v>8</v>
      </c>
      <c r="V547" s="42">
        <v>44044</v>
      </c>
      <c r="W547" s="130">
        <v>5</v>
      </c>
      <c r="X547" s="22"/>
      <c r="Y547" s="3">
        <v>5</v>
      </c>
      <c r="Z547" s="42">
        <v>44043</v>
      </c>
      <c r="AA547" s="130">
        <v>5</v>
      </c>
      <c r="AB547" s="22"/>
      <c r="AC547" s="131"/>
      <c r="AD547" s="42"/>
      <c r="AE547" s="130"/>
      <c r="AF547" s="22"/>
      <c r="AG547" s="131"/>
      <c r="AH547" s="42"/>
      <c r="AI547" s="130"/>
      <c r="AJ547" s="132"/>
      <c r="AK547" s="3"/>
      <c r="AL547" s="42"/>
      <c r="AM547" s="130"/>
      <c r="AN547" s="132"/>
      <c r="AO547" s="3"/>
      <c r="AP547" s="42"/>
      <c r="AQ547" s="130"/>
      <c r="AR547" s="132"/>
      <c r="AS547" s="3"/>
      <c r="AT547" s="42"/>
      <c r="AU547" s="130"/>
      <c r="AV547" s="132"/>
      <c r="AW547" s="3"/>
      <c r="AX547" s="42"/>
      <c r="AY547" s="130"/>
      <c r="AZ547" s="132"/>
      <c r="BA547" s="3"/>
      <c r="BB547" s="42"/>
      <c r="BC547" s="130"/>
      <c r="BD547" s="132"/>
      <c r="BE547" s="3"/>
      <c r="BF547" s="42"/>
      <c r="BG547" s="130"/>
      <c r="BH547" s="22"/>
    </row>
    <row r="548" spans="1:60" customFormat="1" x14ac:dyDescent="0.25">
      <c r="A548" s="30"/>
      <c r="B548" s="62"/>
      <c r="C548" s="128">
        <f t="shared" si="90"/>
        <v>1</v>
      </c>
      <c r="D548" s="129">
        <f t="shared" si="88"/>
        <v>1</v>
      </c>
      <c r="E548" s="33">
        <f t="shared" si="91"/>
        <v>15</v>
      </c>
      <c r="F548" s="33">
        <v>5</v>
      </c>
      <c r="G548" s="147"/>
      <c r="H548" s="22"/>
      <c r="I548" s="3">
        <v>6</v>
      </c>
      <c r="J548" s="42">
        <v>44047</v>
      </c>
      <c r="K548" s="130">
        <v>5</v>
      </c>
      <c r="L548" s="22"/>
      <c r="M548" s="3">
        <v>8</v>
      </c>
      <c r="N548" s="42">
        <v>44046</v>
      </c>
      <c r="O548" s="130">
        <v>5</v>
      </c>
      <c r="P548" s="22"/>
      <c r="Q548" s="3">
        <v>8</v>
      </c>
      <c r="R548" s="42">
        <v>44045</v>
      </c>
      <c r="S548" s="130">
        <v>5</v>
      </c>
      <c r="T548" s="22"/>
      <c r="U548" s="3"/>
      <c r="V548" s="42"/>
      <c r="W548" s="130"/>
      <c r="X548" s="22"/>
      <c r="Y548" s="3"/>
      <c r="Z548" s="42"/>
      <c r="AA548" s="130"/>
      <c r="AB548" s="22"/>
      <c r="AC548" s="131"/>
      <c r="AD548" s="42"/>
      <c r="AE548" s="130"/>
      <c r="AF548" s="22"/>
      <c r="AG548" s="131"/>
      <c r="AH548" s="42"/>
      <c r="AI548" s="130"/>
      <c r="AJ548" s="132"/>
      <c r="AK548" s="3"/>
      <c r="AL548" s="42"/>
      <c r="AM548" s="130"/>
      <c r="AN548" s="132"/>
      <c r="AO548" s="3"/>
      <c r="AP548" s="42"/>
      <c r="AQ548" s="130"/>
      <c r="AR548" s="132"/>
      <c r="AS548" s="3"/>
      <c r="AT548" s="42"/>
      <c r="AU548" s="130"/>
      <c r="AV548" s="132"/>
      <c r="AW548" s="3"/>
      <c r="AX548" s="42"/>
      <c r="AY548" s="130"/>
      <c r="AZ548" s="132"/>
      <c r="BA548" s="3"/>
      <c r="BB548" s="42"/>
      <c r="BC548" s="130"/>
      <c r="BD548" s="132"/>
      <c r="BE548" s="3"/>
      <c r="BF548" s="42"/>
      <c r="BG548" s="130"/>
      <c r="BH548" s="22"/>
    </row>
    <row r="549" spans="1:60" customFormat="1" x14ac:dyDescent="0.25">
      <c r="A549" s="30">
        <v>44048</v>
      </c>
      <c r="B549" s="62">
        <v>0.54166666666666663</v>
      </c>
      <c r="C549" s="128">
        <f t="shared" si="90"/>
        <v>2</v>
      </c>
      <c r="D549" s="129">
        <f t="shared" si="88"/>
        <v>2</v>
      </c>
      <c r="E549" s="33">
        <f t="shared" si="91"/>
        <v>130</v>
      </c>
      <c r="F549" s="33">
        <v>5</v>
      </c>
      <c r="G549" s="147"/>
      <c r="H549" s="22"/>
      <c r="I549" s="3">
        <v>6</v>
      </c>
      <c r="J549" s="42">
        <v>44047</v>
      </c>
      <c r="K549" s="130">
        <v>10</v>
      </c>
      <c r="L549" s="22"/>
      <c r="M549" s="3">
        <v>8</v>
      </c>
      <c r="N549" s="42">
        <v>44046</v>
      </c>
      <c r="O549" s="130">
        <v>10</v>
      </c>
      <c r="P549" s="22"/>
      <c r="Q549" s="3">
        <v>8</v>
      </c>
      <c r="R549" s="42">
        <v>44045</v>
      </c>
      <c r="S549" s="130">
        <v>10</v>
      </c>
      <c r="T549" s="22"/>
      <c r="U549" s="3">
        <v>8</v>
      </c>
      <c r="V549" s="42">
        <v>44044</v>
      </c>
      <c r="W549" s="130">
        <v>10</v>
      </c>
      <c r="X549" s="22"/>
      <c r="Y549" s="3">
        <v>5</v>
      </c>
      <c r="Z549" s="42">
        <v>44043</v>
      </c>
      <c r="AA549" s="130">
        <v>10</v>
      </c>
      <c r="AB549" s="22"/>
      <c r="AC549" s="131">
        <v>3</v>
      </c>
      <c r="AD549" s="42">
        <v>44042</v>
      </c>
      <c r="AE549" s="130">
        <v>10</v>
      </c>
      <c r="AF549" s="22"/>
      <c r="AG549" s="131">
        <v>1</v>
      </c>
      <c r="AH549" s="42">
        <v>44041</v>
      </c>
      <c r="AI549" s="130">
        <v>10</v>
      </c>
      <c r="AJ549" s="132"/>
      <c r="AK549" s="3">
        <v>1</v>
      </c>
      <c r="AL549" s="42">
        <v>44040</v>
      </c>
      <c r="AM549" s="130">
        <v>10</v>
      </c>
      <c r="AN549" s="132"/>
      <c r="AO549" s="3">
        <v>1</v>
      </c>
      <c r="AP549" s="42">
        <v>44039</v>
      </c>
      <c r="AQ549" s="130">
        <v>10</v>
      </c>
      <c r="AR549" s="132"/>
      <c r="AS549" s="3">
        <v>1</v>
      </c>
      <c r="AT549" s="42">
        <v>44038</v>
      </c>
      <c r="AU549" s="130">
        <v>10</v>
      </c>
      <c r="AV549" s="132"/>
      <c r="AW549" s="3">
        <v>1</v>
      </c>
      <c r="AX549" s="42">
        <v>44037</v>
      </c>
      <c r="AY549" s="130">
        <v>10</v>
      </c>
      <c r="AZ549" s="132"/>
      <c r="BA549" s="3">
        <v>1</v>
      </c>
      <c r="BB549" s="42">
        <v>44036</v>
      </c>
      <c r="BC549" s="130">
        <v>10</v>
      </c>
      <c r="BD549" s="132"/>
      <c r="BE549" s="3">
        <v>1</v>
      </c>
      <c r="BF549" s="42">
        <v>44035</v>
      </c>
      <c r="BG549" s="130">
        <v>10</v>
      </c>
      <c r="BH549" s="22"/>
    </row>
    <row r="550" spans="1:60" customFormat="1" x14ac:dyDescent="0.25">
      <c r="A550" s="30"/>
      <c r="B550" s="62"/>
      <c r="C550" s="128">
        <f t="shared" si="90"/>
        <v>1</v>
      </c>
      <c r="D550" s="129">
        <f t="shared" si="88"/>
        <v>1</v>
      </c>
      <c r="E550" s="33">
        <f t="shared" si="91"/>
        <v>55</v>
      </c>
      <c r="F550" s="33">
        <v>5</v>
      </c>
      <c r="G550" s="147"/>
      <c r="H550" s="22"/>
      <c r="I550" s="3">
        <v>6</v>
      </c>
      <c r="J550" s="42">
        <v>44047</v>
      </c>
      <c r="K550" s="130">
        <v>5</v>
      </c>
      <c r="L550" s="22"/>
      <c r="M550" s="3">
        <v>8</v>
      </c>
      <c r="N550" s="42">
        <v>44046</v>
      </c>
      <c r="O550" s="130">
        <v>5</v>
      </c>
      <c r="P550" s="22"/>
      <c r="Q550" s="3">
        <v>8</v>
      </c>
      <c r="R550" s="42">
        <v>44045</v>
      </c>
      <c r="S550" s="130">
        <v>5</v>
      </c>
      <c r="T550" s="22"/>
      <c r="U550" s="3">
        <v>8</v>
      </c>
      <c r="V550" s="42">
        <v>44044</v>
      </c>
      <c r="W550" s="134">
        <v>0</v>
      </c>
      <c r="X550" s="22"/>
      <c r="Y550" s="3">
        <v>8</v>
      </c>
      <c r="Z550" s="42">
        <v>44043</v>
      </c>
      <c r="AA550" s="130">
        <v>5</v>
      </c>
      <c r="AB550" s="22"/>
      <c r="AC550" s="131">
        <v>5</v>
      </c>
      <c r="AD550" s="42">
        <v>44042</v>
      </c>
      <c r="AE550" s="130">
        <v>5</v>
      </c>
      <c r="AF550" s="22"/>
      <c r="AG550" s="131">
        <v>3</v>
      </c>
      <c r="AH550" s="42">
        <v>44041</v>
      </c>
      <c r="AI550" s="130">
        <v>5</v>
      </c>
      <c r="AJ550" s="132"/>
      <c r="AK550" s="3">
        <v>1</v>
      </c>
      <c r="AL550" s="42">
        <v>44040</v>
      </c>
      <c r="AM550" s="130">
        <v>5</v>
      </c>
      <c r="AN550" s="132"/>
      <c r="AO550" s="3">
        <v>1</v>
      </c>
      <c r="AP550" s="42">
        <v>44039</v>
      </c>
      <c r="AQ550" s="130">
        <v>5</v>
      </c>
      <c r="AR550" s="132"/>
      <c r="AS550" s="3">
        <v>1</v>
      </c>
      <c r="AT550" s="42">
        <v>44038</v>
      </c>
      <c r="AU550" s="130">
        <v>5</v>
      </c>
      <c r="AV550" s="132"/>
      <c r="AW550" s="3">
        <v>1</v>
      </c>
      <c r="AX550" s="42">
        <v>44037</v>
      </c>
      <c r="AY550" s="130">
        <v>5</v>
      </c>
      <c r="AZ550" s="132"/>
      <c r="BA550" s="3">
        <v>1</v>
      </c>
      <c r="BB550" s="42">
        <v>44036</v>
      </c>
      <c r="BC550" s="130">
        <v>5</v>
      </c>
      <c r="BD550" s="132"/>
      <c r="BE550" s="3"/>
      <c r="BF550" s="42"/>
      <c r="BG550" s="130"/>
      <c r="BH550" s="22"/>
    </row>
    <row r="551" spans="1:60" customFormat="1" x14ac:dyDescent="0.25">
      <c r="A551" s="30">
        <v>44048</v>
      </c>
      <c r="B551" s="62">
        <v>0.58333333333333337</v>
      </c>
      <c r="C551" s="128">
        <f t="shared" si="90"/>
        <v>3</v>
      </c>
      <c r="D551" s="129">
        <f t="shared" si="88"/>
        <v>3</v>
      </c>
      <c r="E551" s="33">
        <f t="shared" si="91"/>
        <v>195</v>
      </c>
      <c r="F551" s="33">
        <v>5</v>
      </c>
      <c r="G551" s="147"/>
      <c r="H551" s="22"/>
      <c r="I551" s="3">
        <v>6</v>
      </c>
      <c r="J551" s="42">
        <v>44047</v>
      </c>
      <c r="K551" s="130">
        <v>15</v>
      </c>
      <c r="L551" s="22"/>
      <c r="M551" s="3">
        <v>8</v>
      </c>
      <c r="N551" s="42">
        <v>44046</v>
      </c>
      <c r="O551" s="130">
        <v>15</v>
      </c>
      <c r="P551" s="22"/>
      <c r="Q551" s="3">
        <v>8</v>
      </c>
      <c r="R551" s="42">
        <v>44045</v>
      </c>
      <c r="S551" s="130">
        <v>15</v>
      </c>
      <c r="T551" s="22"/>
      <c r="U551" s="3">
        <v>8</v>
      </c>
      <c r="V551" s="42">
        <v>44044</v>
      </c>
      <c r="W551" s="130">
        <v>15</v>
      </c>
      <c r="X551" s="22"/>
      <c r="Y551" s="3">
        <v>5</v>
      </c>
      <c r="Z551" s="42">
        <v>44043</v>
      </c>
      <c r="AA551" s="130">
        <v>15</v>
      </c>
      <c r="AB551" s="22"/>
      <c r="AC551" s="131">
        <v>3</v>
      </c>
      <c r="AD551" s="42">
        <v>44042</v>
      </c>
      <c r="AE551" s="130">
        <v>15</v>
      </c>
      <c r="AF551" s="22"/>
      <c r="AG551" s="131">
        <v>1</v>
      </c>
      <c r="AH551" s="42">
        <v>44041</v>
      </c>
      <c r="AI551" s="130">
        <v>15</v>
      </c>
      <c r="AJ551" s="132"/>
      <c r="AK551" s="3">
        <v>1</v>
      </c>
      <c r="AL551" s="42">
        <v>44040</v>
      </c>
      <c r="AM551" s="130">
        <v>15</v>
      </c>
      <c r="AN551" s="132"/>
      <c r="AO551" s="3">
        <v>1</v>
      </c>
      <c r="AP551" s="42">
        <v>44039</v>
      </c>
      <c r="AQ551" s="130">
        <v>15</v>
      </c>
      <c r="AR551" s="132"/>
      <c r="AS551" s="3">
        <v>1</v>
      </c>
      <c r="AT551" s="42">
        <v>44038</v>
      </c>
      <c r="AU551" s="130">
        <v>15</v>
      </c>
      <c r="AV551" s="132"/>
      <c r="AW551" s="3">
        <v>1</v>
      </c>
      <c r="AX551" s="42">
        <v>44037</v>
      </c>
      <c r="AY551" s="130">
        <v>15</v>
      </c>
      <c r="AZ551" s="132"/>
      <c r="BA551" s="3">
        <v>1</v>
      </c>
      <c r="BB551" s="42">
        <v>44036</v>
      </c>
      <c r="BC551" s="130">
        <v>15</v>
      </c>
      <c r="BD551" s="132"/>
      <c r="BE551" s="3">
        <v>1</v>
      </c>
      <c r="BF551" s="42">
        <v>44035</v>
      </c>
      <c r="BG551" s="130">
        <v>15</v>
      </c>
      <c r="BH551" s="22"/>
    </row>
    <row r="552" spans="1:60" customFormat="1" x14ac:dyDescent="0.25">
      <c r="A552" s="30"/>
      <c r="B552" s="62"/>
      <c r="C552" s="128">
        <f t="shared" si="90"/>
        <v>1</v>
      </c>
      <c r="D552" s="129">
        <f t="shared" si="88"/>
        <v>1</v>
      </c>
      <c r="E552" s="33">
        <f t="shared" si="91"/>
        <v>10</v>
      </c>
      <c r="F552" s="33">
        <v>5</v>
      </c>
      <c r="G552" s="147"/>
      <c r="H552" s="22"/>
      <c r="I552" s="3">
        <v>6</v>
      </c>
      <c r="J552" s="42">
        <v>44047</v>
      </c>
      <c r="K552" s="130">
        <v>5</v>
      </c>
      <c r="L552" s="22"/>
      <c r="M552" s="3">
        <v>8</v>
      </c>
      <c r="N552" s="42">
        <v>44046</v>
      </c>
      <c r="O552" s="130">
        <v>5</v>
      </c>
      <c r="P552" s="22"/>
      <c r="Q552" s="3"/>
      <c r="R552" s="42"/>
      <c r="S552" s="130"/>
      <c r="T552" s="22"/>
      <c r="U552" s="3"/>
      <c r="V552" s="42"/>
      <c r="W552" s="130"/>
      <c r="X552" s="22"/>
      <c r="Y552" s="3"/>
      <c r="Z552" s="42"/>
      <c r="AA552" s="130"/>
      <c r="AB552" s="22"/>
      <c r="AC552" s="131"/>
      <c r="AD552" s="42"/>
      <c r="AE552" s="130"/>
      <c r="AF552" s="22"/>
      <c r="AG552" s="131"/>
      <c r="AH552" s="42"/>
      <c r="AI552" s="130"/>
      <c r="AJ552" s="132"/>
      <c r="AK552" s="3"/>
      <c r="AL552" s="42"/>
      <c r="AM552" s="130"/>
      <c r="AN552" s="132"/>
      <c r="AO552" s="3"/>
      <c r="AP552" s="42"/>
      <c r="AQ552" s="130"/>
      <c r="AR552" s="132"/>
      <c r="AS552" s="3"/>
      <c r="AT552" s="42"/>
      <c r="AU552" s="130"/>
      <c r="AV552" s="132"/>
      <c r="AW552" s="3"/>
      <c r="AX552" s="42"/>
      <c r="AY552" s="130"/>
      <c r="AZ552" s="132"/>
      <c r="BA552" s="3"/>
      <c r="BB552" s="42"/>
      <c r="BC552" s="130"/>
      <c r="BD552" s="132"/>
      <c r="BE552" s="3"/>
      <c r="BF552" s="42"/>
      <c r="BG552" s="130"/>
      <c r="BH552" s="22"/>
    </row>
    <row r="553" spans="1:60" customFormat="1" x14ac:dyDescent="0.25">
      <c r="A553" s="30">
        <v>44048</v>
      </c>
      <c r="B553" s="62">
        <v>0.66666666666666663</v>
      </c>
      <c r="C553" s="128">
        <f t="shared" si="90"/>
        <v>5</v>
      </c>
      <c r="D553" s="129">
        <f t="shared" si="88"/>
        <v>5</v>
      </c>
      <c r="E553" s="33">
        <f t="shared" si="91"/>
        <v>325</v>
      </c>
      <c r="F553" s="33">
        <v>5</v>
      </c>
      <c r="G553" s="147"/>
      <c r="H553" s="22"/>
      <c r="I553" s="3">
        <v>6</v>
      </c>
      <c r="J553" s="42">
        <v>44047</v>
      </c>
      <c r="K553" s="130">
        <v>25</v>
      </c>
      <c r="L553" s="22"/>
      <c r="M553" s="3">
        <v>8</v>
      </c>
      <c r="N553" s="42">
        <v>44046</v>
      </c>
      <c r="O553" s="130">
        <v>25</v>
      </c>
      <c r="P553" s="22"/>
      <c r="Q553" s="3">
        <v>8</v>
      </c>
      <c r="R553" s="42">
        <v>44045</v>
      </c>
      <c r="S553" s="130">
        <v>25</v>
      </c>
      <c r="T553" s="22"/>
      <c r="U553" s="3">
        <v>8</v>
      </c>
      <c r="V553" s="42">
        <v>44044</v>
      </c>
      <c r="W553" s="130">
        <v>25</v>
      </c>
      <c r="X553" s="22"/>
      <c r="Y553" s="3">
        <v>5</v>
      </c>
      <c r="Z553" s="42">
        <v>44043</v>
      </c>
      <c r="AA553" s="130">
        <v>25</v>
      </c>
      <c r="AB553" s="22"/>
      <c r="AC553" s="131">
        <v>3</v>
      </c>
      <c r="AD553" s="42">
        <v>44042</v>
      </c>
      <c r="AE553" s="130">
        <v>25</v>
      </c>
      <c r="AF553" s="22"/>
      <c r="AG553" s="131">
        <v>1</v>
      </c>
      <c r="AH553" s="42">
        <v>44041</v>
      </c>
      <c r="AI553" s="130">
        <v>25</v>
      </c>
      <c r="AJ553" s="132"/>
      <c r="AK553" s="3">
        <v>1</v>
      </c>
      <c r="AL553" s="42">
        <v>44040</v>
      </c>
      <c r="AM553" s="130">
        <v>25</v>
      </c>
      <c r="AN553" s="132"/>
      <c r="AO553" s="3">
        <v>1</v>
      </c>
      <c r="AP553" s="42">
        <v>44039</v>
      </c>
      <c r="AQ553" s="130">
        <v>25</v>
      </c>
      <c r="AR553" s="132"/>
      <c r="AS553" s="3">
        <v>1</v>
      </c>
      <c r="AT553" s="42">
        <v>44038</v>
      </c>
      <c r="AU553" s="130">
        <v>25</v>
      </c>
      <c r="AV553" s="132"/>
      <c r="AW553" s="3">
        <v>1</v>
      </c>
      <c r="AX553" s="42">
        <v>44037</v>
      </c>
      <c r="AY553" s="130">
        <v>25</v>
      </c>
      <c r="AZ553" s="132"/>
      <c r="BA553" s="3">
        <v>1</v>
      </c>
      <c r="BB553" s="42">
        <v>44036</v>
      </c>
      <c r="BC553" s="130">
        <v>25</v>
      </c>
      <c r="BD553" s="132"/>
      <c r="BE553" s="3">
        <v>1</v>
      </c>
      <c r="BF553" s="42">
        <v>44035</v>
      </c>
      <c r="BG553" s="130">
        <v>25</v>
      </c>
      <c r="BH553" s="22"/>
    </row>
    <row r="554" spans="1:60" customFormat="1" x14ac:dyDescent="0.25">
      <c r="A554" s="30"/>
      <c r="B554" s="62"/>
      <c r="C554" s="128">
        <f t="shared" si="90"/>
        <v>1</v>
      </c>
      <c r="D554" s="129">
        <f t="shared" si="88"/>
        <v>1</v>
      </c>
      <c r="E554" s="33">
        <f t="shared" si="91"/>
        <v>60</v>
      </c>
      <c r="F554" s="33">
        <v>5</v>
      </c>
      <c r="G554" s="147"/>
      <c r="H554" s="22"/>
      <c r="I554" s="3">
        <v>6</v>
      </c>
      <c r="J554" s="42">
        <v>44047</v>
      </c>
      <c r="K554" s="130">
        <v>5</v>
      </c>
      <c r="L554" s="22"/>
      <c r="M554" s="3">
        <v>8</v>
      </c>
      <c r="N554" s="42">
        <v>44046</v>
      </c>
      <c r="O554" s="130">
        <v>5</v>
      </c>
      <c r="P554" s="22"/>
      <c r="Q554" s="3">
        <v>8</v>
      </c>
      <c r="R554" s="42">
        <v>44045</v>
      </c>
      <c r="S554" s="130">
        <v>5</v>
      </c>
      <c r="T554" s="22"/>
      <c r="U554" s="3">
        <v>8</v>
      </c>
      <c r="V554" s="42">
        <v>44044</v>
      </c>
      <c r="W554" s="130">
        <v>5</v>
      </c>
      <c r="X554" s="22"/>
      <c r="Y554" s="3">
        <v>5</v>
      </c>
      <c r="Z554" s="42">
        <v>44043</v>
      </c>
      <c r="AA554" s="130">
        <v>5</v>
      </c>
      <c r="AB554" s="22"/>
      <c r="AC554" s="131">
        <v>3</v>
      </c>
      <c r="AD554" s="42">
        <v>44042</v>
      </c>
      <c r="AE554" s="130">
        <v>5</v>
      </c>
      <c r="AF554" s="22"/>
      <c r="AG554" s="131">
        <v>1</v>
      </c>
      <c r="AH554" s="42">
        <v>44041</v>
      </c>
      <c r="AI554" s="130">
        <v>5</v>
      </c>
      <c r="AJ554" s="132"/>
      <c r="AK554" s="3">
        <v>1</v>
      </c>
      <c r="AL554" s="42">
        <v>44040</v>
      </c>
      <c r="AM554" s="130">
        <v>5</v>
      </c>
      <c r="AN554" s="132"/>
      <c r="AO554" s="3">
        <v>1</v>
      </c>
      <c r="AP554" s="42">
        <v>44039</v>
      </c>
      <c r="AQ554" s="130">
        <v>5</v>
      </c>
      <c r="AR554" s="132"/>
      <c r="AS554" s="3">
        <v>1</v>
      </c>
      <c r="AT554" s="42">
        <v>44038</v>
      </c>
      <c r="AU554" s="130">
        <v>5</v>
      </c>
      <c r="AV554" s="132"/>
      <c r="AW554" s="3">
        <v>1</v>
      </c>
      <c r="AX554" s="42">
        <v>44037</v>
      </c>
      <c r="AY554" s="134">
        <v>0</v>
      </c>
      <c r="AZ554" s="132"/>
      <c r="BA554" s="3">
        <v>1</v>
      </c>
      <c r="BB554" s="42">
        <v>44036</v>
      </c>
      <c r="BC554" s="130">
        <v>5</v>
      </c>
      <c r="BD554" s="132"/>
      <c r="BE554" s="3">
        <v>1</v>
      </c>
      <c r="BF554" s="42">
        <v>44035</v>
      </c>
      <c r="BG554" s="130">
        <v>5</v>
      </c>
      <c r="BH554" s="22"/>
    </row>
    <row r="555" spans="1:60" customFormat="1" x14ac:dyDescent="0.25">
      <c r="A555" s="30"/>
      <c r="B555" s="62"/>
      <c r="C555" s="128">
        <f t="shared" si="90"/>
        <v>1</v>
      </c>
      <c r="D555" s="129">
        <f t="shared" si="88"/>
        <v>1</v>
      </c>
      <c r="E555" s="33">
        <f t="shared" si="91"/>
        <v>40</v>
      </c>
      <c r="F555" s="33">
        <v>5</v>
      </c>
      <c r="G555" s="147"/>
      <c r="H555" s="22"/>
      <c r="I555" s="3">
        <v>6</v>
      </c>
      <c r="J555" s="42">
        <v>44047</v>
      </c>
      <c r="K555" s="130">
        <v>5</v>
      </c>
      <c r="L555" s="22"/>
      <c r="M555" s="3">
        <v>8</v>
      </c>
      <c r="N555" s="42">
        <v>44046</v>
      </c>
      <c r="O555" s="130">
        <v>5</v>
      </c>
      <c r="P555" s="22"/>
      <c r="Q555" s="3">
        <v>8</v>
      </c>
      <c r="R555" s="42">
        <v>44045</v>
      </c>
      <c r="S555" s="130">
        <v>5</v>
      </c>
      <c r="T555" s="22"/>
      <c r="U555" s="3">
        <v>8</v>
      </c>
      <c r="V555" s="42">
        <v>44044</v>
      </c>
      <c r="W555" s="130">
        <v>5</v>
      </c>
      <c r="X555" s="22"/>
      <c r="Y555" s="3">
        <v>5</v>
      </c>
      <c r="Z555" s="42">
        <v>44043</v>
      </c>
      <c r="AA555" s="130">
        <v>5</v>
      </c>
      <c r="AB555" s="22"/>
      <c r="AC555" s="131">
        <v>3</v>
      </c>
      <c r="AD555" s="42">
        <v>44042</v>
      </c>
      <c r="AE555" s="130">
        <v>5</v>
      </c>
      <c r="AF555" s="22"/>
      <c r="AG555" s="131">
        <v>1</v>
      </c>
      <c r="AH555" s="42">
        <v>44041</v>
      </c>
      <c r="AI555" s="130">
        <v>5</v>
      </c>
      <c r="AJ555" s="132"/>
      <c r="AK555" s="3">
        <v>1</v>
      </c>
      <c r="AL555" s="42">
        <v>44040</v>
      </c>
      <c r="AM555" s="130">
        <v>5</v>
      </c>
      <c r="AN555" s="132"/>
      <c r="AO555" s="3"/>
      <c r="AP555" s="42"/>
      <c r="AQ555" s="130"/>
      <c r="AR555" s="132"/>
      <c r="AS555" s="3"/>
      <c r="AT555" s="42"/>
      <c r="AU555" s="130"/>
      <c r="AV555" s="132"/>
      <c r="AW555" s="3"/>
      <c r="AX555" s="42"/>
      <c r="AY555" s="130"/>
      <c r="AZ555" s="132"/>
      <c r="BA555" s="3"/>
      <c r="BB555" s="42"/>
      <c r="BC555" s="130"/>
      <c r="BD555" s="132"/>
      <c r="BE555" s="3"/>
      <c r="BF555" s="42"/>
      <c r="BG555" s="130"/>
      <c r="BH555" s="22"/>
    </row>
    <row r="556" spans="1:60" customFormat="1" x14ac:dyDescent="0.25">
      <c r="A556" s="30">
        <v>44048</v>
      </c>
      <c r="B556" s="62">
        <v>0.75</v>
      </c>
      <c r="C556" s="128">
        <f t="shared" si="90"/>
        <v>3</v>
      </c>
      <c r="D556" s="129">
        <f t="shared" si="88"/>
        <v>3</v>
      </c>
      <c r="E556" s="33">
        <f t="shared" si="91"/>
        <v>195</v>
      </c>
      <c r="F556" s="33">
        <v>5</v>
      </c>
      <c r="G556" s="147"/>
      <c r="H556" s="22"/>
      <c r="I556" s="3">
        <v>6</v>
      </c>
      <c r="J556" s="42">
        <v>44047</v>
      </c>
      <c r="K556" s="130">
        <v>15</v>
      </c>
      <c r="L556" s="22"/>
      <c r="M556" s="3">
        <v>8</v>
      </c>
      <c r="N556" s="42">
        <v>44046</v>
      </c>
      <c r="O556" s="130">
        <v>15</v>
      </c>
      <c r="P556" s="22"/>
      <c r="Q556" s="3">
        <v>8</v>
      </c>
      <c r="R556" s="42">
        <v>44045</v>
      </c>
      <c r="S556" s="130">
        <v>15</v>
      </c>
      <c r="T556" s="22"/>
      <c r="U556" s="3">
        <v>8</v>
      </c>
      <c r="V556" s="42">
        <v>44044</v>
      </c>
      <c r="W556" s="130">
        <v>15</v>
      </c>
      <c r="X556" s="22"/>
      <c r="Y556" s="3">
        <v>5</v>
      </c>
      <c r="Z556" s="42">
        <v>44043</v>
      </c>
      <c r="AA556" s="130">
        <v>15</v>
      </c>
      <c r="AB556" s="22"/>
      <c r="AC556" s="131">
        <v>3</v>
      </c>
      <c r="AD556" s="42">
        <v>44042</v>
      </c>
      <c r="AE556" s="130">
        <v>15</v>
      </c>
      <c r="AF556" s="22"/>
      <c r="AG556" s="131">
        <v>1</v>
      </c>
      <c r="AH556" s="42">
        <v>44041</v>
      </c>
      <c r="AI556" s="130">
        <v>15</v>
      </c>
      <c r="AJ556" s="132"/>
      <c r="AK556" s="3">
        <v>1</v>
      </c>
      <c r="AL556" s="42">
        <v>44040</v>
      </c>
      <c r="AM556" s="130">
        <v>15</v>
      </c>
      <c r="AN556" s="132"/>
      <c r="AO556" s="3">
        <v>1</v>
      </c>
      <c r="AP556" s="42">
        <v>44039</v>
      </c>
      <c r="AQ556" s="130">
        <v>15</v>
      </c>
      <c r="AR556" s="132"/>
      <c r="AS556" s="3">
        <v>1</v>
      </c>
      <c r="AT556" s="42">
        <v>44038</v>
      </c>
      <c r="AU556" s="130">
        <v>15</v>
      </c>
      <c r="AV556" s="132"/>
      <c r="AW556" s="3">
        <v>1</v>
      </c>
      <c r="AX556" s="42">
        <v>44037</v>
      </c>
      <c r="AY556" s="130">
        <v>15</v>
      </c>
      <c r="AZ556" s="132"/>
      <c r="BA556" s="3">
        <v>1</v>
      </c>
      <c r="BB556" s="42">
        <v>44036</v>
      </c>
      <c r="BC556" s="130">
        <v>15</v>
      </c>
      <c r="BD556" s="132"/>
      <c r="BE556" s="3">
        <v>1</v>
      </c>
      <c r="BF556" s="42">
        <v>44035</v>
      </c>
      <c r="BG556" s="130">
        <v>15</v>
      </c>
      <c r="BH556" s="22"/>
    </row>
    <row r="557" spans="1:60" customFormat="1" ht="13.75" thickBot="1" x14ac:dyDescent="0.3">
      <c r="A557" s="30">
        <v>44048</v>
      </c>
      <c r="B557" s="62">
        <v>0.83333333333333337</v>
      </c>
      <c r="C557" s="128">
        <f t="shared" si="90"/>
        <v>3</v>
      </c>
      <c r="D557" s="129">
        <f t="shared" si="88"/>
        <v>3</v>
      </c>
      <c r="E557" s="33">
        <f t="shared" si="91"/>
        <v>195</v>
      </c>
      <c r="F557" s="33">
        <v>5</v>
      </c>
      <c r="G557" s="147"/>
      <c r="H557" s="22"/>
      <c r="I557" s="3">
        <v>6</v>
      </c>
      <c r="J557" s="42">
        <v>44047</v>
      </c>
      <c r="K557" s="130">
        <v>15</v>
      </c>
      <c r="L557" s="22"/>
      <c r="M557" s="3">
        <v>8</v>
      </c>
      <c r="N557" s="42">
        <v>44046</v>
      </c>
      <c r="O557" s="130">
        <v>15</v>
      </c>
      <c r="P557" s="22"/>
      <c r="Q557" s="3">
        <v>8</v>
      </c>
      <c r="R557" s="42">
        <v>44045</v>
      </c>
      <c r="S557" s="130">
        <v>15</v>
      </c>
      <c r="T557" s="22"/>
      <c r="U557" s="3">
        <v>8</v>
      </c>
      <c r="V557" s="42">
        <v>44044</v>
      </c>
      <c r="W557" s="130">
        <v>15</v>
      </c>
      <c r="X557" s="22"/>
      <c r="Y557" s="3">
        <v>5</v>
      </c>
      <c r="Z557" s="42">
        <v>44043</v>
      </c>
      <c r="AA557" s="130">
        <v>15</v>
      </c>
      <c r="AB557" s="22"/>
      <c r="AC557" s="131">
        <v>3</v>
      </c>
      <c r="AD557" s="42">
        <v>44042</v>
      </c>
      <c r="AE557" s="130">
        <v>15</v>
      </c>
      <c r="AF557" s="22"/>
      <c r="AG557" s="131">
        <v>1</v>
      </c>
      <c r="AH557" s="42">
        <v>44041</v>
      </c>
      <c r="AI557" s="130">
        <v>15</v>
      </c>
      <c r="AJ557" s="132"/>
      <c r="AK557" s="3">
        <v>1</v>
      </c>
      <c r="AL557" s="42">
        <v>44040</v>
      </c>
      <c r="AM557" s="130">
        <v>15</v>
      </c>
      <c r="AN557" s="132"/>
      <c r="AO557" s="3">
        <v>1</v>
      </c>
      <c r="AP557" s="42">
        <v>44039</v>
      </c>
      <c r="AQ557" s="130">
        <v>15</v>
      </c>
      <c r="AR557" s="132"/>
      <c r="AS557" s="3">
        <v>1</v>
      </c>
      <c r="AT557" s="42">
        <v>44038</v>
      </c>
      <c r="AU557" s="130">
        <v>15</v>
      </c>
      <c r="AV557" s="132"/>
      <c r="AW557" s="3">
        <v>1</v>
      </c>
      <c r="AX557" s="42">
        <v>44037</v>
      </c>
      <c r="AY557" s="130">
        <v>15</v>
      </c>
      <c r="AZ557" s="132"/>
      <c r="BA557" s="3">
        <v>1</v>
      </c>
      <c r="BB557" s="42">
        <v>44036</v>
      </c>
      <c r="BC557" s="130">
        <v>15</v>
      </c>
      <c r="BD557" s="132"/>
      <c r="BE557" s="3">
        <v>1</v>
      </c>
      <c r="BF557" s="42">
        <v>44035</v>
      </c>
      <c r="BG557" s="130">
        <v>15</v>
      </c>
      <c r="BH557" s="22"/>
    </row>
    <row r="558" spans="1:60" s="8" customFormat="1" x14ac:dyDescent="0.25">
      <c r="A558" s="5">
        <v>44049</v>
      </c>
      <c r="B558" s="63">
        <v>0.25</v>
      </c>
      <c r="C558" s="135">
        <f t="shared" si="90"/>
        <v>1</v>
      </c>
      <c r="D558" s="136">
        <f t="shared" ref="D558:D586" si="92">C558</f>
        <v>1</v>
      </c>
      <c r="E558" s="7">
        <f t="shared" si="91"/>
        <v>65</v>
      </c>
      <c r="F558" s="7">
        <v>5</v>
      </c>
      <c r="G558" s="141"/>
      <c r="H558" s="12"/>
      <c r="I558" s="9">
        <v>6</v>
      </c>
      <c r="J558" s="10">
        <v>44047</v>
      </c>
      <c r="K558" s="137">
        <v>5</v>
      </c>
      <c r="L558" s="12"/>
      <c r="M558" s="9">
        <v>8</v>
      </c>
      <c r="N558" s="10">
        <v>44046</v>
      </c>
      <c r="O558" s="137">
        <v>5</v>
      </c>
      <c r="P558" s="12"/>
      <c r="Q558" s="9">
        <v>8</v>
      </c>
      <c r="R558" s="10">
        <v>44045</v>
      </c>
      <c r="S558" s="137">
        <v>5</v>
      </c>
      <c r="T558" s="12"/>
      <c r="U558" s="9">
        <v>8</v>
      </c>
      <c r="V558" s="10">
        <v>44044</v>
      </c>
      <c r="W558" s="137">
        <v>5</v>
      </c>
      <c r="X558" s="12"/>
      <c r="Y558" s="9">
        <v>5</v>
      </c>
      <c r="Z558" s="10">
        <v>44043</v>
      </c>
      <c r="AA558" s="137">
        <v>5</v>
      </c>
      <c r="AB558" s="12"/>
      <c r="AC558" s="138">
        <v>3</v>
      </c>
      <c r="AD558" s="10">
        <v>44042</v>
      </c>
      <c r="AE558" s="137">
        <v>5</v>
      </c>
      <c r="AF558" s="12"/>
      <c r="AG558" s="138">
        <v>1</v>
      </c>
      <c r="AH558" s="10">
        <v>44041</v>
      </c>
      <c r="AI558" s="137">
        <v>5</v>
      </c>
      <c r="AJ558" s="139"/>
      <c r="AK558" s="9">
        <v>1</v>
      </c>
      <c r="AL558" s="10">
        <v>44040</v>
      </c>
      <c r="AM558" s="137">
        <v>5</v>
      </c>
      <c r="AN558" s="139"/>
      <c r="AO558" s="9">
        <v>1</v>
      </c>
      <c r="AP558" s="10">
        <v>44039</v>
      </c>
      <c r="AQ558" s="137">
        <v>5</v>
      </c>
      <c r="AR558" s="139"/>
      <c r="AS558" s="9">
        <v>1</v>
      </c>
      <c r="AT558" s="10">
        <v>44038</v>
      </c>
      <c r="AU558" s="137">
        <v>5</v>
      </c>
      <c r="AV558" s="139"/>
      <c r="AW558" s="9">
        <v>1</v>
      </c>
      <c r="AX558" s="10">
        <v>44037</v>
      </c>
      <c r="AY558" s="137">
        <v>5</v>
      </c>
      <c r="AZ558" s="139"/>
      <c r="BA558" s="9">
        <v>1</v>
      </c>
      <c r="BB558" s="10">
        <v>44036</v>
      </c>
      <c r="BC558" s="137">
        <v>5</v>
      </c>
      <c r="BD558" s="139"/>
      <c r="BE558" s="9">
        <v>1</v>
      </c>
      <c r="BF558" s="10">
        <v>44035</v>
      </c>
      <c r="BG558" s="137">
        <v>5</v>
      </c>
      <c r="BH558" s="12"/>
    </row>
    <row r="559" spans="1:60" customFormat="1" x14ac:dyDescent="0.25">
      <c r="A559" s="30"/>
      <c r="B559" s="62"/>
      <c r="C559" s="128">
        <f t="shared" si="90"/>
        <v>1</v>
      </c>
      <c r="D559" s="129">
        <f t="shared" si="92"/>
        <v>1</v>
      </c>
      <c r="E559" s="33">
        <f>SUM(K559,O559,S559,W559,AA559,AE559,AI559,AM559,AQ559,AU559,AY559,BC559,BG559)</f>
        <v>65</v>
      </c>
      <c r="F559" s="33">
        <v>5</v>
      </c>
      <c r="G559" s="147"/>
      <c r="H559" s="22"/>
      <c r="I559" s="3">
        <v>6</v>
      </c>
      <c r="J559" s="42">
        <v>44048</v>
      </c>
      <c r="K559" s="130">
        <v>5</v>
      </c>
      <c r="L559" s="22"/>
      <c r="M559" s="3">
        <v>8</v>
      </c>
      <c r="N559" s="42">
        <v>44047</v>
      </c>
      <c r="O559" s="130">
        <v>5</v>
      </c>
      <c r="P559" s="22"/>
      <c r="Q559" s="3">
        <v>8</v>
      </c>
      <c r="R559" s="42">
        <v>44046</v>
      </c>
      <c r="S559" s="130">
        <v>5</v>
      </c>
      <c r="T559" s="22"/>
      <c r="U559" s="3">
        <v>8</v>
      </c>
      <c r="V559" s="42">
        <v>44045</v>
      </c>
      <c r="W559" s="130">
        <v>5</v>
      </c>
      <c r="X559" s="22"/>
      <c r="Y559" s="3">
        <v>5</v>
      </c>
      <c r="Z559" s="42">
        <v>44044</v>
      </c>
      <c r="AA559" s="130">
        <v>5</v>
      </c>
      <c r="AB559" s="22"/>
      <c r="AC559" s="131">
        <v>3</v>
      </c>
      <c r="AD559" s="42">
        <v>44043</v>
      </c>
      <c r="AE559" s="130">
        <v>5</v>
      </c>
      <c r="AF559" s="22"/>
      <c r="AG559" s="131">
        <v>1</v>
      </c>
      <c r="AH559" s="42">
        <v>44042</v>
      </c>
      <c r="AI559" s="130">
        <v>5</v>
      </c>
      <c r="AJ559" s="132"/>
      <c r="AK559" s="3">
        <v>1</v>
      </c>
      <c r="AL559" s="42">
        <v>44041</v>
      </c>
      <c r="AM559" s="130">
        <v>5</v>
      </c>
      <c r="AN559" s="132"/>
      <c r="AO559" s="3">
        <v>1</v>
      </c>
      <c r="AP559" s="42">
        <v>44040</v>
      </c>
      <c r="AQ559" s="130">
        <v>5</v>
      </c>
      <c r="AR559" s="132"/>
      <c r="AS559" s="3">
        <v>1</v>
      </c>
      <c r="AT559" s="42">
        <v>44039</v>
      </c>
      <c r="AU559" s="130">
        <v>5</v>
      </c>
      <c r="AV559" s="132"/>
      <c r="AW559" s="3">
        <v>1</v>
      </c>
      <c r="AX559" s="42">
        <v>44038</v>
      </c>
      <c r="AY559" s="130">
        <v>5</v>
      </c>
      <c r="AZ559" s="132"/>
      <c r="BA559" s="3">
        <v>1</v>
      </c>
      <c r="BB559" s="42">
        <v>44037</v>
      </c>
      <c r="BC559" s="130">
        <v>5</v>
      </c>
      <c r="BD559" s="132"/>
      <c r="BE559" s="3">
        <v>1</v>
      </c>
      <c r="BF559" s="42">
        <v>44036</v>
      </c>
      <c r="BG559" s="130">
        <v>5</v>
      </c>
      <c r="BH559" s="22"/>
    </row>
    <row r="560" spans="1:60" customFormat="1" x14ac:dyDescent="0.25">
      <c r="A560" s="30"/>
      <c r="B560" s="62"/>
      <c r="C560" s="128">
        <f t="shared" si="90"/>
        <v>1</v>
      </c>
      <c r="D560" s="129">
        <f t="shared" si="92"/>
        <v>1</v>
      </c>
      <c r="E560" s="33">
        <f t="shared" si="91"/>
        <v>15</v>
      </c>
      <c r="F560" s="33">
        <v>5</v>
      </c>
      <c r="G560" s="147"/>
      <c r="H560" s="22"/>
      <c r="I560" s="3">
        <v>6</v>
      </c>
      <c r="J560" s="42">
        <v>44048</v>
      </c>
      <c r="K560" s="130">
        <v>5</v>
      </c>
      <c r="L560" s="22"/>
      <c r="M560" s="3">
        <v>8</v>
      </c>
      <c r="N560" s="42">
        <v>44047</v>
      </c>
      <c r="O560" s="130">
        <v>5</v>
      </c>
      <c r="P560" s="22"/>
      <c r="Q560" s="3">
        <v>8</v>
      </c>
      <c r="R560" s="42">
        <v>44046</v>
      </c>
      <c r="S560" s="130">
        <v>5</v>
      </c>
      <c r="T560" s="22"/>
      <c r="U560" s="3"/>
      <c r="V560" s="42"/>
      <c r="W560" s="130"/>
      <c r="X560" s="22"/>
      <c r="Y560" s="3"/>
      <c r="Z560" s="42"/>
      <c r="AA560" s="130"/>
      <c r="AB560" s="22"/>
      <c r="AC560" s="131"/>
      <c r="AD560" s="42"/>
      <c r="AE560" s="130"/>
      <c r="AF560" s="22"/>
      <c r="AG560" s="131"/>
      <c r="AH560" s="42"/>
      <c r="AI560" s="130"/>
      <c r="AJ560" s="132"/>
      <c r="AK560" s="3"/>
      <c r="AL560" s="42"/>
      <c r="AM560" s="130"/>
      <c r="AN560" s="132"/>
      <c r="AO560" s="3"/>
      <c r="AP560" s="42"/>
      <c r="AQ560" s="130"/>
      <c r="AR560" s="132"/>
      <c r="AS560" s="3"/>
      <c r="AT560" s="42"/>
      <c r="AU560" s="130"/>
      <c r="AV560" s="132"/>
      <c r="AW560" s="3"/>
      <c r="AX560" s="42"/>
      <c r="AY560" s="130"/>
      <c r="AZ560" s="132"/>
      <c r="BA560" s="3"/>
      <c r="BB560" s="42"/>
      <c r="BC560" s="130"/>
      <c r="BD560" s="132"/>
      <c r="BE560" s="3"/>
      <c r="BF560" s="42"/>
      <c r="BG560" s="130"/>
      <c r="BH560" s="22"/>
    </row>
    <row r="561" spans="1:60" customFormat="1" x14ac:dyDescent="0.25">
      <c r="A561" s="30">
        <v>44049</v>
      </c>
      <c r="B561" s="62">
        <v>0.33333333333333331</v>
      </c>
      <c r="C561" s="128">
        <f t="shared" si="90"/>
        <v>6</v>
      </c>
      <c r="D561" s="129">
        <f t="shared" si="92"/>
        <v>6</v>
      </c>
      <c r="E561" s="33">
        <f t="shared" si="91"/>
        <v>390</v>
      </c>
      <c r="F561" s="33">
        <v>5</v>
      </c>
      <c r="G561" s="147"/>
      <c r="H561" s="22"/>
      <c r="I561" s="3">
        <v>6</v>
      </c>
      <c r="J561" s="42">
        <v>44048</v>
      </c>
      <c r="K561" s="130">
        <v>30</v>
      </c>
      <c r="L561" s="22"/>
      <c r="M561" s="3">
        <v>8</v>
      </c>
      <c r="N561" s="42">
        <v>44047</v>
      </c>
      <c r="O561" s="130">
        <v>30</v>
      </c>
      <c r="P561" s="22"/>
      <c r="Q561" s="3">
        <v>8</v>
      </c>
      <c r="R561" s="42">
        <v>44046</v>
      </c>
      <c r="S561" s="130">
        <v>30</v>
      </c>
      <c r="T561" s="22"/>
      <c r="U561" s="3">
        <v>8</v>
      </c>
      <c r="V561" s="42">
        <v>44045</v>
      </c>
      <c r="W561" s="130">
        <v>30</v>
      </c>
      <c r="X561" s="22"/>
      <c r="Y561" s="3">
        <v>5</v>
      </c>
      <c r="Z561" s="42">
        <v>44044</v>
      </c>
      <c r="AA561" s="130">
        <v>30</v>
      </c>
      <c r="AB561" s="22"/>
      <c r="AC561" s="131">
        <v>3</v>
      </c>
      <c r="AD561" s="42">
        <v>44043</v>
      </c>
      <c r="AE561" s="130">
        <v>30</v>
      </c>
      <c r="AF561" s="22"/>
      <c r="AG561" s="131">
        <v>1</v>
      </c>
      <c r="AH561" s="42">
        <v>44042</v>
      </c>
      <c r="AI561" s="130">
        <v>30</v>
      </c>
      <c r="AJ561" s="132"/>
      <c r="AK561" s="3">
        <v>1</v>
      </c>
      <c r="AL561" s="42">
        <v>44041</v>
      </c>
      <c r="AM561" s="130">
        <v>30</v>
      </c>
      <c r="AN561" s="132"/>
      <c r="AO561" s="3">
        <v>1</v>
      </c>
      <c r="AP561" s="42">
        <v>44040</v>
      </c>
      <c r="AQ561" s="130">
        <v>30</v>
      </c>
      <c r="AR561" s="132"/>
      <c r="AS561" s="3">
        <v>1</v>
      </c>
      <c r="AT561" s="42">
        <v>44039</v>
      </c>
      <c r="AU561" s="130">
        <v>30</v>
      </c>
      <c r="AV561" s="132"/>
      <c r="AW561" s="3">
        <v>1</v>
      </c>
      <c r="AX561" s="42">
        <v>44038</v>
      </c>
      <c r="AY561" s="130">
        <v>30</v>
      </c>
      <c r="AZ561" s="132"/>
      <c r="BA561" s="3">
        <v>1</v>
      </c>
      <c r="BB561" s="42">
        <v>44037</v>
      </c>
      <c r="BC561" s="130">
        <v>30</v>
      </c>
      <c r="BD561" s="132"/>
      <c r="BE561" s="3">
        <v>1</v>
      </c>
      <c r="BF561" s="42">
        <v>44036</v>
      </c>
      <c r="BG561" s="130">
        <v>30</v>
      </c>
      <c r="BH561" s="22"/>
    </row>
    <row r="562" spans="1:60" customFormat="1" x14ac:dyDescent="0.25">
      <c r="A562" s="30"/>
      <c r="B562" s="62"/>
      <c r="C562" s="128">
        <f t="shared" si="90"/>
        <v>1</v>
      </c>
      <c r="D562" s="129">
        <f t="shared" si="92"/>
        <v>1</v>
      </c>
      <c r="E562" s="33">
        <f>SUM(K562,O562,S562,W562,AA562,AE562,AI562,AM562,AQ562,AU562,AY562,BC562,BG562)</f>
        <v>5</v>
      </c>
      <c r="F562" s="33">
        <v>5</v>
      </c>
      <c r="G562" s="147"/>
      <c r="H562" s="22"/>
      <c r="I562" s="3">
        <v>6</v>
      </c>
      <c r="J562" s="42">
        <v>44048</v>
      </c>
      <c r="K562" s="130">
        <v>5</v>
      </c>
      <c r="L562" s="22"/>
      <c r="M562" s="3"/>
      <c r="N562" s="42"/>
      <c r="O562" s="130"/>
      <c r="P562" s="22"/>
      <c r="Q562" s="3"/>
      <c r="R562" s="42"/>
      <c r="S562" s="130"/>
      <c r="T562" s="22"/>
      <c r="U562" s="3"/>
      <c r="V562" s="42"/>
      <c r="W562" s="130"/>
      <c r="X562" s="22"/>
      <c r="Y562" s="3"/>
      <c r="Z562" s="42"/>
      <c r="AA562" s="130"/>
      <c r="AB562" s="22"/>
      <c r="AC562" s="131"/>
      <c r="AD562" s="42"/>
      <c r="AE562" s="130"/>
      <c r="AF562" s="22"/>
      <c r="AG562" s="131"/>
      <c r="AH562" s="42"/>
      <c r="AI562" s="130"/>
      <c r="AJ562" s="132"/>
      <c r="AK562" s="3"/>
      <c r="AL562" s="42"/>
      <c r="AM562" s="130"/>
      <c r="AN562" s="132"/>
      <c r="AO562" s="3"/>
      <c r="AP562" s="42"/>
      <c r="AQ562" s="130"/>
      <c r="AR562" s="132"/>
      <c r="AS562" s="3"/>
      <c r="AT562" s="42"/>
      <c r="AU562" s="130"/>
      <c r="AV562" s="132"/>
      <c r="AW562" s="3"/>
      <c r="AX562" s="42"/>
      <c r="AY562" s="130"/>
      <c r="AZ562" s="132"/>
      <c r="BA562" s="3"/>
      <c r="BB562" s="42"/>
      <c r="BC562" s="130"/>
      <c r="BD562" s="132"/>
      <c r="BE562" s="3"/>
      <c r="BF562" s="42"/>
      <c r="BG562" s="130"/>
      <c r="BH562" s="22"/>
    </row>
    <row r="563" spans="1:60" customFormat="1" x14ac:dyDescent="0.25">
      <c r="A563" s="30">
        <v>44049</v>
      </c>
      <c r="B563" s="62">
        <v>0.375</v>
      </c>
      <c r="C563" s="128">
        <f t="shared" si="90"/>
        <v>2</v>
      </c>
      <c r="D563" s="129">
        <f t="shared" si="92"/>
        <v>2</v>
      </c>
      <c r="E563" s="33">
        <f>SUM(K563,O563,S563,W563,AA563,AE563,AI563,AM563,AQ563,AU563,AY563,BC563,BG563)</f>
        <v>130</v>
      </c>
      <c r="F563" s="33">
        <v>5</v>
      </c>
      <c r="G563" s="147"/>
      <c r="H563" s="22"/>
      <c r="I563" s="3">
        <v>6</v>
      </c>
      <c r="J563" s="42">
        <v>44048</v>
      </c>
      <c r="K563" s="130">
        <v>10</v>
      </c>
      <c r="L563" s="22"/>
      <c r="M563" s="3">
        <v>8</v>
      </c>
      <c r="N563" s="42">
        <v>44047</v>
      </c>
      <c r="O563" s="130">
        <v>10</v>
      </c>
      <c r="P563" s="22"/>
      <c r="Q563" s="3">
        <v>8</v>
      </c>
      <c r="R563" s="42">
        <v>44046</v>
      </c>
      <c r="S563" s="130">
        <v>10</v>
      </c>
      <c r="T563" s="22"/>
      <c r="U563" s="3">
        <v>8</v>
      </c>
      <c r="V563" s="42">
        <v>44045</v>
      </c>
      <c r="W563" s="130">
        <v>10</v>
      </c>
      <c r="X563" s="22"/>
      <c r="Y563" s="3">
        <v>5</v>
      </c>
      <c r="Z563" s="42">
        <v>44044</v>
      </c>
      <c r="AA563" s="130">
        <v>10</v>
      </c>
      <c r="AB563" s="22"/>
      <c r="AC563" s="131">
        <v>3</v>
      </c>
      <c r="AD563" s="42">
        <v>44043</v>
      </c>
      <c r="AE563" s="130">
        <v>10</v>
      </c>
      <c r="AF563" s="22"/>
      <c r="AG563" s="131">
        <v>1</v>
      </c>
      <c r="AH563" s="42">
        <v>44042</v>
      </c>
      <c r="AI563" s="130">
        <v>10</v>
      </c>
      <c r="AJ563" s="132"/>
      <c r="AK563" s="3">
        <v>1</v>
      </c>
      <c r="AL563" s="42">
        <v>44041</v>
      </c>
      <c r="AM563" s="130">
        <v>10</v>
      </c>
      <c r="AN563" s="132"/>
      <c r="AO563" s="3">
        <v>1</v>
      </c>
      <c r="AP563" s="42">
        <v>44040</v>
      </c>
      <c r="AQ563" s="130">
        <v>10</v>
      </c>
      <c r="AR563" s="132"/>
      <c r="AS563" s="3">
        <v>1</v>
      </c>
      <c r="AT563" s="42">
        <v>44039</v>
      </c>
      <c r="AU563" s="130">
        <v>10</v>
      </c>
      <c r="AV563" s="132"/>
      <c r="AW563" s="3">
        <v>1</v>
      </c>
      <c r="AX563" s="42">
        <v>44038</v>
      </c>
      <c r="AY563" s="130">
        <v>10</v>
      </c>
      <c r="AZ563" s="132"/>
      <c r="BA563" s="3">
        <v>1</v>
      </c>
      <c r="BB563" s="42">
        <v>44037</v>
      </c>
      <c r="BC563" s="130">
        <v>10</v>
      </c>
      <c r="BD563" s="132"/>
      <c r="BE563" s="3">
        <v>1</v>
      </c>
      <c r="BF563" s="42">
        <v>44036</v>
      </c>
      <c r="BG563" s="130">
        <v>10</v>
      </c>
      <c r="BH563" s="22"/>
    </row>
    <row r="564" spans="1:60" customFormat="1" x14ac:dyDescent="0.25">
      <c r="A564" s="30"/>
      <c r="B564" s="62"/>
      <c r="C564" s="128">
        <f t="shared" si="90"/>
        <v>1</v>
      </c>
      <c r="D564" s="129">
        <f t="shared" si="92"/>
        <v>1</v>
      </c>
      <c r="E564" s="33">
        <f>SUM(K564,O564,S564,W564,AA564,AE564,AI564,AM564,AQ564,AU564,AY564,BC564,BG564)</f>
        <v>55</v>
      </c>
      <c r="F564" s="33">
        <v>5</v>
      </c>
      <c r="G564" s="147"/>
      <c r="H564" s="22"/>
      <c r="I564" s="3">
        <v>6</v>
      </c>
      <c r="J564" s="42">
        <v>44048</v>
      </c>
      <c r="K564" s="130">
        <v>5</v>
      </c>
      <c r="L564" s="22"/>
      <c r="M564" s="3">
        <v>8</v>
      </c>
      <c r="N564" s="42">
        <v>44047</v>
      </c>
      <c r="O564" s="130">
        <v>5</v>
      </c>
      <c r="P564" s="22"/>
      <c r="Q564" s="3">
        <v>8</v>
      </c>
      <c r="R564" s="42">
        <v>44046</v>
      </c>
      <c r="S564" s="130">
        <v>5</v>
      </c>
      <c r="T564" s="22"/>
      <c r="U564" s="3">
        <v>8</v>
      </c>
      <c r="V564" s="42">
        <v>44045</v>
      </c>
      <c r="W564" s="130">
        <v>5</v>
      </c>
      <c r="X564" s="22"/>
      <c r="Y564" s="3">
        <v>5</v>
      </c>
      <c r="Z564" s="42">
        <v>44044</v>
      </c>
      <c r="AA564" s="130">
        <v>5</v>
      </c>
      <c r="AB564" s="22"/>
      <c r="AC564" s="131">
        <v>3</v>
      </c>
      <c r="AD564" s="42">
        <v>44043</v>
      </c>
      <c r="AE564" s="134">
        <v>0</v>
      </c>
      <c r="AF564" s="22"/>
      <c r="AG564" s="131">
        <v>3</v>
      </c>
      <c r="AH564" s="42">
        <v>44042</v>
      </c>
      <c r="AI564" s="134">
        <v>0</v>
      </c>
      <c r="AJ564" s="132"/>
      <c r="AK564" s="3">
        <v>3</v>
      </c>
      <c r="AL564" s="42">
        <v>44041</v>
      </c>
      <c r="AM564" s="130">
        <v>5</v>
      </c>
      <c r="AN564" s="132"/>
      <c r="AO564" s="3">
        <v>1</v>
      </c>
      <c r="AP564" s="42">
        <v>44040</v>
      </c>
      <c r="AQ564" s="130">
        <v>5</v>
      </c>
      <c r="AR564" s="132"/>
      <c r="AS564" s="3">
        <v>1</v>
      </c>
      <c r="AT564" s="42">
        <v>44039</v>
      </c>
      <c r="AU564" s="130">
        <v>5</v>
      </c>
      <c r="AV564" s="132"/>
      <c r="AW564" s="3">
        <v>1</v>
      </c>
      <c r="AX564" s="42">
        <v>44038</v>
      </c>
      <c r="AY564" s="130">
        <v>5</v>
      </c>
      <c r="AZ564" s="132"/>
      <c r="BA564" s="3">
        <v>1</v>
      </c>
      <c r="BB564" s="42">
        <v>44037</v>
      </c>
      <c r="BC564" s="130">
        <v>5</v>
      </c>
      <c r="BD564" s="132"/>
      <c r="BE564" s="3">
        <v>1</v>
      </c>
      <c r="BF564" s="42">
        <v>44036</v>
      </c>
      <c r="BG564" s="130">
        <v>5</v>
      </c>
      <c r="BH564" s="22"/>
    </row>
    <row r="565" spans="1:60" customFormat="1" x14ac:dyDescent="0.25">
      <c r="A565" s="30">
        <v>44049</v>
      </c>
      <c r="B565" s="62">
        <v>0.41666666666666669</v>
      </c>
      <c r="C565" s="128">
        <f t="shared" si="90"/>
        <v>9</v>
      </c>
      <c r="D565" s="129">
        <f t="shared" si="92"/>
        <v>9</v>
      </c>
      <c r="E565" s="33">
        <f t="shared" ref="E565:E572" si="93">SUM(K565,O565,S565,W565,AA565,AE565,AI565,AM565,AQ565,AU565,AY565,BC565,BG565)</f>
        <v>585</v>
      </c>
      <c r="F565" s="33">
        <v>5</v>
      </c>
      <c r="G565" s="147"/>
      <c r="H565" s="22"/>
      <c r="I565" s="3">
        <v>6</v>
      </c>
      <c r="J565" s="42">
        <v>44048</v>
      </c>
      <c r="K565" s="130">
        <v>45</v>
      </c>
      <c r="L565" s="22"/>
      <c r="M565" s="3">
        <v>8</v>
      </c>
      <c r="N565" s="42">
        <v>44047</v>
      </c>
      <c r="O565" s="130">
        <v>45</v>
      </c>
      <c r="P565" s="22"/>
      <c r="Q565" s="3">
        <v>8</v>
      </c>
      <c r="R565" s="42">
        <v>44046</v>
      </c>
      <c r="S565" s="130">
        <v>45</v>
      </c>
      <c r="T565" s="22"/>
      <c r="U565" s="3">
        <v>8</v>
      </c>
      <c r="V565" s="42">
        <v>44045</v>
      </c>
      <c r="W565" s="130">
        <v>45</v>
      </c>
      <c r="X565" s="22"/>
      <c r="Y565" s="3">
        <v>5</v>
      </c>
      <c r="Z565" s="42">
        <v>44044</v>
      </c>
      <c r="AA565" s="130">
        <v>45</v>
      </c>
      <c r="AB565" s="22"/>
      <c r="AC565" s="131">
        <v>3</v>
      </c>
      <c r="AD565" s="42">
        <v>44043</v>
      </c>
      <c r="AE565" s="130">
        <v>45</v>
      </c>
      <c r="AF565" s="22"/>
      <c r="AG565" s="131">
        <v>1</v>
      </c>
      <c r="AH565" s="42">
        <v>44042</v>
      </c>
      <c r="AI565" s="130">
        <v>45</v>
      </c>
      <c r="AJ565" s="132"/>
      <c r="AK565" s="3">
        <v>1</v>
      </c>
      <c r="AL565" s="42">
        <v>44041</v>
      </c>
      <c r="AM565" s="130">
        <v>45</v>
      </c>
      <c r="AN565" s="132"/>
      <c r="AO565" s="3">
        <v>1</v>
      </c>
      <c r="AP565" s="42">
        <v>44040</v>
      </c>
      <c r="AQ565" s="130">
        <v>45</v>
      </c>
      <c r="AR565" s="132"/>
      <c r="AS565" s="3">
        <v>1</v>
      </c>
      <c r="AT565" s="42">
        <v>44039</v>
      </c>
      <c r="AU565" s="130">
        <v>45</v>
      </c>
      <c r="AV565" s="132"/>
      <c r="AW565" s="3">
        <v>1</v>
      </c>
      <c r="AX565" s="42">
        <v>44038</v>
      </c>
      <c r="AY565" s="130">
        <v>45</v>
      </c>
      <c r="AZ565" s="132"/>
      <c r="BA565" s="3">
        <v>1</v>
      </c>
      <c r="BB565" s="42">
        <v>44037</v>
      </c>
      <c r="BC565" s="130">
        <v>45</v>
      </c>
      <c r="BD565" s="132"/>
      <c r="BE565" s="3">
        <v>1</v>
      </c>
      <c r="BF565" s="42">
        <v>44036</v>
      </c>
      <c r="BG565" s="130">
        <v>45</v>
      </c>
      <c r="BH565" s="22"/>
    </row>
    <row r="566" spans="1:60" customFormat="1" x14ac:dyDescent="0.25">
      <c r="A566" s="30"/>
      <c r="B566" s="62"/>
      <c r="C566" s="128">
        <f t="shared" si="90"/>
        <v>1</v>
      </c>
      <c r="D566" s="129">
        <f t="shared" si="92"/>
        <v>1</v>
      </c>
      <c r="E566" s="33">
        <f>SUM(K566,O566,S566,W566,AA566,AE566,AI566,AM566,AQ566,AU566,AY566,BC566,BG566)</f>
        <v>60</v>
      </c>
      <c r="F566" s="33">
        <v>5</v>
      </c>
      <c r="G566" s="147"/>
      <c r="H566" s="22"/>
      <c r="I566" s="3">
        <v>6</v>
      </c>
      <c r="J566" s="42">
        <v>44048</v>
      </c>
      <c r="K566" s="130">
        <v>5</v>
      </c>
      <c r="L566" s="22"/>
      <c r="M566" s="3">
        <v>8</v>
      </c>
      <c r="N566" s="42">
        <v>44047</v>
      </c>
      <c r="O566" s="130">
        <v>5</v>
      </c>
      <c r="P566" s="22"/>
      <c r="Q566" s="3">
        <v>8</v>
      </c>
      <c r="R566" s="42">
        <v>44046</v>
      </c>
      <c r="S566" s="130">
        <v>5</v>
      </c>
      <c r="T566" s="22"/>
      <c r="U566" s="3">
        <v>8</v>
      </c>
      <c r="V566" s="42">
        <v>44045</v>
      </c>
      <c r="W566" s="130">
        <v>5</v>
      </c>
      <c r="X566" s="22"/>
      <c r="Y566" s="3">
        <v>5</v>
      </c>
      <c r="Z566" s="42">
        <v>44044</v>
      </c>
      <c r="AA566" s="130">
        <v>5</v>
      </c>
      <c r="AB566" s="22"/>
      <c r="AC566" s="131">
        <v>3</v>
      </c>
      <c r="AD566" s="42">
        <v>44043</v>
      </c>
      <c r="AE566" s="130">
        <v>5</v>
      </c>
      <c r="AF566" s="22"/>
      <c r="AG566" s="131">
        <v>1</v>
      </c>
      <c r="AH566" s="42">
        <v>44042</v>
      </c>
      <c r="AI566" s="134">
        <v>0</v>
      </c>
      <c r="AJ566" s="132"/>
      <c r="AK566" s="3">
        <v>1</v>
      </c>
      <c r="AL566" s="42">
        <v>44041</v>
      </c>
      <c r="AM566" s="130">
        <v>5</v>
      </c>
      <c r="AN566" s="132"/>
      <c r="AO566" s="3">
        <v>1</v>
      </c>
      <c r="AP566" s="42">
        <v>44040</v>
      </c>
      <c r="AQ566" s="130">
        <v>5</v>
      </c>
      <c r="AR566" s="132"/>
      <c r="AS566" s="3">
        <v>1</v>
      </c>
      <c r="AT566" s="42">
        <v>44039</v>
      </c>
      <c r="AU566" s="130">
        <v>5</v>
      </c>
      <c r="AV566" s="132"/>
      <c r="AW566" s="3">
        <v>1</v>
      </c>
      <c r="AX566" s="42">
        <v>44038</v>
      </c>
      <c r="AY566" s="130">
        <v>5</v>
      </c>
      <c r="AZ566" s="132"/>
      <c r="BA566" s="3">
        <v>1</v>
      </c>
      <c r="BB566" s="42">
        <v>44037</v>
      </c>
      <c r="BC566" s="130">
        <v>5</v>
      </c>
      <c r="BD566" s="132"/>
      <c r="BE566" s="3">
        <v>1</v>
      </c>
      <c r="BF566" s="42">
        <v>44036</v>
      </c>
      <c r="BG566" s="130">
        <v>5</v>
      </c>
      <c r="BH566" s="22"/>
    </row>
    <row r="567" spans="1:60" customFormat="1" x14ac:dyDescent="0.25">
      <c r="A567" s="30"/>
      <c r="B567" s="62"/>
      <c r="C567" s="128">
        <f t="shared" si="90"/>
        <v>1</v>
      </c>
      <c r="D567" s="129">
        <f t="shared" si="92"/>
        <v>1</v>
      </c>
      <c r="E567" s="33">
        <f t="shared" si="93"/>
        <v>55</v>
      </c>
      <c r="F567" s="33">
        <v>5</v>
      </c>
      <c r="G567" s="147"/>
      <c r="H567" s="22"/>
      <c r="I567" s="3">
        <v>6</v>
      </c>
      <c r="J567" s="42">
        <v>44048</v>
      </c>
      <c r="K567" s="130">
        <v>5</v>
      </c>
      <c r="L567" s="22"/>
      <c r="M567" s="3">
        <v>8</v>
      </c>
      <c r="N567" s="42">
        <v>44047</v>
      </c>
      <c r="O567" s="130">
        <v>5</v>
      </c>
      <c r="P567" s="22"/>
      <c r="Q567" s="3">
        <v>8</v>
      </c>
      <c r="R567" s="42">
        <v>44046</v>
      </c>
      <c r="S567" s="134">
        <v>0</v>
      </c>
      <c r="T567" s="22"/>
      <c r="U567" s="3">
        <v>8</v>
      </c>
      <c r="V567" s="42">
        <v>44045</v>
      </c>
      <c r="W567" s="130">
        <v>5</v>
      </c>
      <c r="X567" s="22"/>
      <c r="Y567" s="3">
        <v>8</v>
      </c>
      <c r="Z567" s="42">
        <v>44044</v>
      </c>
      <c r="AA567" s="130">
        <v>5</v>
      </c>
      <c r="AB567" s="22"/>
      <c r="AC567" s="131">
        <v>5</v>
      </c>
      <c r="AD567" s="42">
        <v>44043</v>
      </c>
      <c r="AE567" s="130">
        <v>5</v>
      </c>
      <c r="AF567" s="22"/>
      <c r="AG567" s="131">
        <v>3</v>
      </c>
      <c r="AH567" s="42">
        <v>44042</v>
      </c>
      <c r="AI567" s="130">
        <v>5</v>
      </c>
      <c r="AJ567" s="132"/>
      <c r="AK567" s="3">
        <v>1</v>
      </c>
      <c r="AL567" s="42">
        <v>44041</v>
      </c>
      <c r="AM567" s="130">
        <v>5</v>
      </c>
      <c r="AN567" s="132"/>
      <c r="AO567" s="3">
        <v>1</v>
      </c>
      <c r="AP567" s="42">
        <v>44040</v>
      </c>
      <c r="AQ567" s="130">
        <v>5</v>
      </c>
      <c r="AR567" s="132"/>
      <c r="AS567" s="3">
        <v>1</v>
      </c>
      <c r="AT567" s="42">
        <v>44039</v>
      </c>
      <c r="AU567" s="134">
        <v>0</v>
      </c>
      <c r="AV567" s="132"/>
      <c r="AW567" s="3">
        <v>1</v>
      </c>
      <c r="AX567" s="42">
        <v>44038</v>
      </c>
      <c r="AY567" s="130">
        <v>5</v>
      </c>
      <c r="AZ567" s="132"/>
      <c r="BA567" s="3">
        <v>1</v>
      </c>
      <c r="BB567" s="42">
        <v>44037</v>
      </c>
      <c r="BC567" s="130">
        <v>5</v>
      </c>
      <c r="BD567" s="132"/>
      <c r="BE567" s="3">
        <v>1</v>
      </c>
      <c r="BF567" s="42">
        <v>44036</v>
      </c>
      <c r="BG567" s="130">
        <v>5</v>
      </c>
      <c r="BH567" s="22"/>
    </row>
    <row r="568" spans="1:60" customFormat="1" x14ac:dyDescent="0.25">
      <c r="A568" s="30"/>
      <c r="B568" s="62"/>
      <c r="C568" s="128">
        <f t="shared" si="90"/>
        <v>1</v>
      </c>
      <c r="D568" s="129">
        <f t="shared" si="92"/>
        <v>1</v>
      </c>
      <c r="E568" s="33">
        <f>SUM(K568,O568,S568,W568,AA568,AE568,AI568,AM568,AQ568,AU568,AY568,BC568,BG568)</f>
        <v>40</v>
      </c>
      <c r="F568" s="33">
        <v>5</v>
      </c>
      <c r="G568" s="147"/>
      <c r="H568" s="22"/>
      <c r="I568" s="3">
        <v>6</v>
      </c>
      <c r="J568" s="42">
        <v>44048</v>
      </c>
      <c r="K568" s="130">
        <v>5</v>
      </c>
      <c r="L568" s="22"/>
      <c r="M568" s="3">
        <v>8</v>
      </c>
      <c r="N568" s="42">
        <v>44047</v>
      </c>
      <c r="O568" s="130">
        <v>5</v>
      </c>
      <c r="P568" s="22"/>
      <c r="Q568" s="3">
        <v>8</v>
      </c>
      <c r="R568" s="42">
        <v>44046</v>
      </c>
      <c r="S568" s="134">
        <v>0</v>
      </c>
      <c r="T568" s="22"/>
      <c r="U568" s="3">
        <v>8</v>
      </c>
      <c r="V568" s="42">
        <v>44045</v>
      </c>
      <c r="W568" s="130">
        <v>5</v>
      </c>
      <c r="X568" s="22"/>
      <c r="Y568" s="3">
        <v>8</v>
      </c>
      <c r="Z568" s="42">
        <v>44044</v>
      </c>
      <c r="AA568" s="130">
        <v>5</v>
      </c>
      <c r="AB568" s="22"/>
      <c r="AC568" s="131">
        <v>5</v>
      </c>
      <c r="AD568" s="42">
        <v>44043</v>
      </c>
      <c r="AE568" s="134">
        <v>0</v>
      </c>
      <c r="AF568" s="22"/>
      <c r="AG568" s="131">
        <v>5</v>
      </c>
      <c r="AH568" s="42">
        <v>44042</v>
      </c>
      <c r="AI568" s="130">
        <v>5</v>
      </c>
      <c r="AJ568" s="132"/>
      <c r="AK568" s="3">
        <v>3</v>
      </c>
      <c r="AL568" s="42">
        <v>44041</v>
      </c>
      <c r="AM568" s="130">
        <v>5</v>
      </c>
      <c r="AN568" s="132"/>
      <c r="AO568" s="3">
        <v>1</v>
      </c>
      <c r="AP568" s="42">
        <v>44040</v>
      </c>
      <c r="AQ568" s="130">
        <v>5</v>
      </c>
      <c r="AR568" s="132"/>
      <c r="AS568" s="3">
        <v>1</v>
      </c>
      <c r="AT568" s="42">
        <v>44039</v>
      </c>
      <c r="AU568" s="134">
        <v>0</v>
      </c>
      <c r="AV568" s="132"/>
      <c r="AW568" s="3">
        <v>1</v>
      </c>
      <c r="AX568" s="42">
        <v>44038</v>
      </c>
      <c r="AY568" s="134">
        <v>0</v>
      </c>
      <c r="AZ568" s="132"/>
      <c r="BA568" s="3">
        <v>1</v>
      </c>
      <c r="BB568" s="42">
        <v>44037</v>
      </c>
      <c r="BC568" s="134">
        <v>0</v>
      </c>
      <c r="BD568" s="132"/>
      <c r="BE568" s="3">
        <v>1</v>
      </c>
      <c r="BF568" s="42">
        <v>44036</v>
      </c>
      <c r="BG568" s="130">
        <v>5</v>
      </c>
      <c r="BH568" s="22"/>
    </row>
    <row r="569" spans="1:60" customFormat="1" x14ac:dyDescent="0.25">
      <c r="A569" s="30"/>
      <c r="B569" s="62"/>
      <c r="C569" s="128">
        <f t="shared" si="90"/>
        <v>1</v>
      </c>
      <c r="D569" s="129">
        <f t="shared" si="92"/>
        <v>1</v>
      </c>
      <c r="E569" s="33">
        <f t="shared" si="93"/>
        <v>10</v>
      </c>
      <c r="F569" s="33">
        <v>5</v>
      </c>
      <c r="G569" s="147"/>
      <c r="H569" s="22"/>
      <c r="I569" s="3">
        <v>6</v>
      </c>
      <c r="J569" s="42">
        <v>44048</v>
      </c>
      <c r="K569" s="130">
        <v>5</v>
      </c>
      <c r="L569" s="22"/>
      <c r="M569" s="3">
        <v>8</v>
      </c>
      <c r="N569" s="42">
        <v>44047</v>
      </c>
      <c r="O569" s="134">
        <v>0</v>
      </c>
      <c r="P569" s="22"/>
      <c r="Q569" s="3">
        <v>8</v>
      </c>
      <c r="R569" s="42">
        <v>44046</v>
      </c>
      <c r="S569" s="134">
        <v>0</v>
      </c>
      <c r="T569" s="22"/>
      <c r="U569" s="3">
        <v>8</v>
      </c>
      <c r="V569" s="42">
        <v>44045</v>
      </c>
      <c r="W569" s="134">
        <v>0</v>
      </c>
      <c r="X569" s="22"/>
      <c r="Y569" s="3">
        <v>8</v>
      </c>
      <c r="Z569" s="42">
        <v>44044</v>
      </c>
      <c r="AA569" s="134">
        <v>0</v>
      </c>
      <c r="AB569" s="22"/>
      <c r="AC569" s="131">
        <v>8</v>
      </c>
      <c r="AD569" s="42">
        <v>44043</v>
      </c>
      <c r="AE569" s="130">
        <v>5</v>
      </c>
      <c r="AF569" s="22"/>
      <c r="AG569" s="131"/>
      <c r="AH569" s="42"/>
      <c r="AI569" s="130"/>
      <c r="AJ569" s="132"/>
      <c r="AK569" s="3"/>
      <c r="AL569" s="42"/>
      <c r="AM569" s="130"/>
      <c r="AN569" s="132"/>
      <c r="AO569" s="3"/>
      <c r="AP569" s="42"/>
      <c r="AQ569" s="130"/>
      <c r="AR569" s="132"/>
      <c r="AS569" s="3"/>
      <c r="AT569" s="42"/>
      <c r="AU569" s="130"/>
      <c r="AV569" s="132"/>
      <c r="AW569" s="3"/>
      <c r="AX569" s="42"/>
      <c r="AY569" s="130"/>
      <c r="AZ569" s="132"/>
      <c r="BA569" s="3"/>
      <c r="BB569" s="42"/>
      <c r="BC569" s="130"/>
      <c r="BD569" s="132"/>
      <c r="BE569" s="3"/>
      <c r="BF569" s="42"/>
      <c r="BG569" s="130"/>
      <c r="BH569" s="22"/>
    </row>
    <row r="570" spans="1:60" customFormat="1" x14ac:dyDescent="0.25">
      <c r="A570" s="30">
        <v>44049</v>
      </c>
      <c r="B570" s="62">
        <v>0.45833333333333331</v>
      </c>
      <c r="C570" s="128">
        <f t="shared" si="90"/>
        <v>4</v>
      </c>
      <c r="D570" s="129">
        <f t="shared" si="92"/>
        <v>4</v>
      </c>
      <c r="E570" s="33">
        <f t="shared" si="93"/>
        <v>260</v>
      </c>
      <c r="F570" s="33">
        <v>5</v>
      </c>
      <c r="G570" s="147"/>
      <c r="H570" s="22"/>
      <c r="I570" s="3">
        <v>6</v>
      </c>
      <c r="J570" s="42">
        <v>44048</v>
      </c>
      <c r="K570" s="130">
        <v>20</v>
      </c>
      <c r="L570" s="22"/>
      <c r="M570" s="3">
        <v>8</v>
      </c>
      <c r="N570" s="42">
        <v>44047</v>
      </c>
      <c r="O570" s="130">
        <v>20</v>
      </c>
      <c r="P570" s="22"/>
      <c r="Q570" s="3">
        <v>8</v>
      </c>
      <c r="R570" s="42">
        <v>44046</v>
      </c>
      <c r="S570" s="130">
        <v>20</v>
      </c>
      <c r="T570" s="22"/>
      <c r="U570" s="3">
        <v>8</v>
      </c>
      <c r="V570" s="42">
        <v>44045</v>
      </c>
      <c r="W570" s="130">
        <v>20</v>
      </c>
      <c r="X570" s="22"/>
      <c r="Y570" s="3">
        <v>5</v>
      </c>
      <c r="Z570" s="42">
        <v>44044</v>
      </c>
      <c r="AA570" s="130">
        <v>20</v>
      </c>
      <c r="AB570" s="22"/>
      <c r="AC570" s="131">
        <v>3</v>
      </c>
      <c r="AD570" s="42">
        <v>44043</v>
      </c>
      <c r="AE570" s="130">
        <v>20</v>
      </c>
      <c r="AF570" s="22"/>
      <c r="AG570" s="131">
        <v>1</v>
      </c>
      <c r="AH570" s="42">
        <v>44042</v>
      </c>
      <c r="AI570" s="130">
        <v>20</v>
      </c>
      <c r="AJ570" s="132"/>
      <c r="AK570" s="3">
        <v>1</v>
      </c>
      <c r="AL570" s="42">
        <v>44041</v>
      </c>
      <c r="AM570" s="130">
        <v>20</v>
      </c>
      <c r="AN570" s="132"/>
      <c r="AO570" s="3">
        <v>1</v>
      </c>
      <c r="AP570" s="42">
        <v>44040</v>
      </c>
      <c r="AQ570" s="130">
        <v>20</v>
      </c>
      <c r="AR570" s="132"/>
      <c r="AS570" s="3">
        <v>1</v>
      </c>
      <c r="AT570" s="42">
        <v>44039</v>
      </c>
      <c r="AU570" s="130">
        <v>20</v>
      </c>
      <c r="AV570" s="132"/>
      <c r="AW570" s="3">
        <v>1</v>
      </c>
      <c r="AX570" s="42">
        <v>44038</v>
      </c>
      <c r="AY570" s="130">
        <v>20</v>
      </c>
      <c r="AZ570" s="132"/>
      <c r="BA570" s="3">
        <v>1</v>
      </c>
      <c r="BB570" s="42">
        <v>44037</v>
      </c>
      <c r="BC570" s="130">
        <v>20</v>
      </c>
      <c r="BD570" s="132"/>
      <c r="BE570" s="3">
        <v>1</v>
      </c>
      <c r="BF570" s="42">
        <v>44036</v>
      </c>
      <c r="BG570" s="130">
        <v>20</v>
      </c>
      <c r="BH570" s="22"/>
    </row>
    <row r="571" spans="1:60" customFormat="1" x14ac:dyDescent="0.25">
      <c r="A571" s="30"/>
      <c r="B571" s="62"/>
      <c r="C571" s="128">
        <f t="shared" si="90"/>
        <v>1</v>
      </c>
      <c r="D571" s="129">
        <f t="shared" si="92"/>
        <v>1</v>
      </c>
      <c r="E571" s="33">
        <f>SUM(K571,O571,S571,W571,AA571,AE571,AI571,AM571,AQ571,AU571,AY571,BC571,BG571)</f>
        <v>25</v>
      </c>
      <c r="F571" s="33">
        <v>5</v>
      </c>
      <c r="G571" s="147"/>
      <c r="H571" s="22"/>
      <c r="I571" s="3">
        <v>6</v>
      </c>
      <c r="J571" s="42">
        <v>44048</v>
      </c>
      <c r="K571" s="130">
        <v>5</v>
      </c>
      <c r="L571" s="22"/>
      <c r="M571" s="3">
        <v>8</v>
      </c>
      <c r="N571" s="42">
        <v>44047</v>
      </c>
      <c r="O571" s="130">
        <v>5</v>
      </c>
      <c r="P571" s="22"/>
      <c r="Q571" s="3">
        <v>8</v>
      </c>
      <c r="R571" s="42">
        <v>44046</v>
      </c>
      <c r="S571" s="130">
        <v>5</v>
      </c>
      <c r="T571" s="22"/>
      <c r="U571" s="3">
        <v>8</v>
      </c>
      <c r="V571" s="42">
        <v>44045</v>
      </c>
      <c r="W571" s="134">
        <v>0</v>
      </c>
      <c r="X571" s="22"/>
      <c r="Y571" s="3">
        <v>8</v>
      </c>
      <c r="Z571" s="42">
        <v>44044</v>
      </c>
      <c r="AA571" s="134">
        <v>0</v>
      </c>
      <c r="AB571" s="22"/>
      <c r="AC571" s="131">
        <v>8</v>
      </c>
      <c r="AD571" s="42">
        <v>44043</v>
      </c>
      <c r="AE571" s="130">
        <v>5</v>
      </c>
      <c r="AF571" s="22"/>
      <c r="AG571" s="131">
        <v>5</v>
      </c>
      <c r="AH571" s="42">
        <v>44042</v>
      </c>
      <c r="AI571" s="130">
        <v>5</v>
      </c>
      <c r="AJ571" s="132"/>
      <c r="AK571" s="3"/>
      <c r="AL571" s="42"/>
      <c r="AM571" s="130"/>
      <c r="AN571" s="132"/>
      <c r="AO571" s="3"/>
      <c r="AP571" s="42"/>
      <c r="AQ571" s="130"/>
      <c r="AR571" s="132"/>
      <c r="AS571" s="3"/>
      <c r="AT571" s="42"/>
      <c r="AU571" s="130"/>
      <c r="AV571" s="132"/>
      <c r="AW571" s="3"/>
      <c r="AX571" s="42"/>
      <c r="AY571" s="130"/>
      <c r="AZ571" s="132"/>
      <c r="BA571" s="3"/>
      <c r="BB571" s="42"/>
      <c r="BC571" s="130"/>
      <c r="BD571" s="132"/>
      <c r="BE571" s="3"/>
      <c r="BF571" s="42"/>
      <c r="BG571" s="130"/>
      <c r="BH571" s="22"/>
    </row>
    <row r="572" spans="1:60" customFormat="1" x14ac:dyDescent="0.25">
      <c r="A572" s="30"/>
      <c r="B572" s="62"/>
      <c r="C572" s="128">
        <f t="shared" si="90"/>
        <v>1</v>
      </c>
      <c r="D572" s="129">
        <f t="shared" si="92"/>
        <v>1</v>
      </c>
      <c r="E572" s="33">
        <f t="shared" si="93"/>
        <v>10</v>
      </c>
      <c r="F572" s="33">
        <v>5</v>
      </c>
      <c r="G572" s="147"/>
      <c r="H572" s="22"/>
      <c r="I572" s="3">
        <v>6</v>
      </c>
      <c r="J572" s="42">
        <v>44048</v>
      </c>
      <c r="K572" s="130">
        <v>5</v>
      </c>
      <c r="L572" s="22"/>
      <c r="M572" s="3">
        <v>8</v>
      </c>
      <c r="N572" s="42">
        <v>44047</v>
      </c>
      <c r="O572" s="130">
        <v>5</v>
      </c>
      <c r="P572" s="22"/>
      <c r="Q572" s="3"/>
      <c r="R572" s="42"/>
      <c r="S572" s="130"/>
      <c r="T572" s="22"/>
      <c r="U572" s="3"/>
      <c r="V572" s="42"/>
      <c r="W572" s="130"/>
      <c r="X572" s="22"/>
      <c r="Y572" s="3"/>
      <c r="Z572" s="42"/>
      <c r="AA572" s="130"/>
      <c r="AB572" s="22"/>
      <c r="AC572" s="131"/>
      <c r="AD572" s="42"/>
      <c r="AE572" s="130"/>
      <c r="AF572" s="22"/>
      <c r="AG572" s="131"/>
      <c r="AH572" s="42"/>
      <c r="AI572" s="130"/>
      <c r="AJ572" s="132"/>
      <c r="AK572" s="3"/>
      <c r="AL572" s="42"/>
      <c r="AM572" s="130"/>
      <c r="AN572" s="132"/>
      <c r="AO572" s="3"/>
      <c r="AP572" s="42"/>
      <c r="AQ572" s="130"/>
      <c r="AR572" s="132"/>
      <c r="AS572" s="3"/>
      <c r="AT572" s="42"/>
      <c r="AU572" s="130"/>
      <c r="AV572" s="132"/>
      <c r="AW572" s="3"/>
      <c r="AX572" s="42"/>
      <c r="AY572" s="130"/>
      <c r="AZ572" s="132"/>
      <c r="BA572" s="3"/>
      <c r="BB572" s="42"/>
      <c r="BC572" s="130"/>
      <c r="BD572" s="132"/>
      <c r="BE572" s="3"/>
      <c r="BF572" s="42"/>
      <c r="BG572" s="130"/>
      <c r="BH572" s="22"/>
    </row>
    <row r="573" spans="1:60" customFormat="1" x14ac:dyDescent="0.25">
      <c r="A573" s="30"/>
      <c r="B573" s="62"/>
      <c r="C573" s="128">
        <f t="shared" si="90"/>
        <v>1</v>
      </c>
      <c r="D573" s="129">
        <f t="shared" si="92"/>
        <v>1</v>
      </c>
      <c r="E573" s="33">
        <f t="shared" ref="E573:E587" si="94">SUM(K573,O573,S573,W573,AA573,AE573,AI573,AM573,AQ573,AU573,AY573,BC573,BG573)</f>
        <v>5</v>
      </c>
      <c r="F573" s="33">
        <v>5</v>
      </c>
      <c r="G573" s="147"/>
      <c r="H573" s="22"/>
      <c r="I573" s="3">
        <v>6</v>
      </c>
      <c r="J573" s="42">
        <v>44048</v>
      </c>
      <c r="K573" s="130">
        <v>5</v>
      </c>
      <c r="L573" s="22"/>
      <c r="M573" s="3"/>
      <c r="N573" s="42"/>
      <c r="O573" s="130"/>
      <c r="P573" s="22"/>
      <c r="Q573" s="3"/>
      <c r="R573" s="42"/>
      <c r="S573" s="130"/>
      <c r="T573" s="22"/>
      <c r="U573" s="3"/>
      <c r="V573" s="42"/>
      <c r="W573" s="130"/>
      <c r="X573" s="22"/>
      <c r="Y573" s="3"/>
      <c r="Z573" s="42"/>
      <c r="AA573" s="130"/>
      <c r="AB573" s="22"/>
      <c r="AC573" s="131"/>
      <c r="AD573" s="42"/>
      <c r="AE573" s="130"/>
      <c r="AF573" s="22"/>
      <c r="AG573" s="131"/>
      <c r="AH573" s="42"/>
      <c r="AI573" s="130"/>
      <c r="AJ573" s="132"/>
      <c r="AK573" s="3"/>
      <c r="AL573" s="42"/>
      <c r="AM573" s="130"/>
      <c r="AN573" s="132"/>
      <c r="AO573" s="3"/>
      <c r="AP573" s="42"/>
      <c r="AQ573" s="130"/>
      <c r="AR573" s="132"/>
      <c r="AS573" s="3"/>
      <c r="AT573" s="42"/>
      <c r="AU573" s="130"/>
      <c r="AV573" s="132"/>
      <c r="AW573" s="3"/>
      <c r="AX573" s="42"/>
      <c r="AY573" s="130"/>
      <c r="AZ573" s="132"/>
      <c r="BA573" s="3"/>
      <c r="BB573" s="42"/>
      <c r="BC573" s="130"/>
      <c r="BD573" s="132"/>
      <c r="BE573" s="3"/>
      <c r="BF573" s="42"/>
      <c r="BG573" s="130"/>
      <c r="BH573" s="22"/>
    </row>
    <row r="574" spans="1:60" customFormat="1" x14ac:dyDescent="0.25">
      <c r="A574" s="30">
        <v>44049</v>
      </c>
      <c r="B574" s="62">
        <v>0.45833333333333331</v>
      </c>
      <c r="C574" s="128">
        <f t="shared" si="90"/>
        <v>3</v>
      </c>
      <c r="D574" s="129">
        <f t="shared" si="92"/>
        <v>3</v>
      </c>
      <c r="E574" s="33">
        <f t="shared" si="94"/>
        <v>195</v>
      </c>
      <c r="F574" s="33">
        <v>5</v>
      </c>
      <c r="G574" s="147"/>
      <c r="H574" s="22"/>
      <c r="I574" s="3">
        <v>6</v>
      </c>
      <c r="J574" s="42">
        <v>44048</v>
      </c>
      <c r="K574" s="130">
        <v>15</v>
      </c>
      <c r="L574" s="22"/>
      <c r="M574" s="3">
        <v>8</v>
      </c>
      <c r="N574" s="42">
        <v>44047</v>
      </c>
      <c r="O574" s="130">
        <v>15</v>
      </c>
      <c r="P574" s="22"/>
      <c r="Q574" s="3">
        <v>8</v>
      </c>
      <c r="R574" s="42">
        <v>44046</v>
      </c>
      <c r="S574" s="130">
        <v>15</v>
      </c>
      <c r="T574" s="22"/>
      <c r="U574" s="3">
        <v>8</v>
      </c>
      <c r="V574" s="42">
        <v>44045</v>
      </c>
      <c r="W574" s="130">
        <v>15</v>
      </c>
      <c r="X574" s="22"/>
      <c r="Y574" s="3">
        <v>5</v>
      </c>
      <c r="Z574" s="42">
        <v>44044</v>
      </c>
      <c r="AA574" s="130">
        <v>15</v>
      </c>
      <c r="AB574" s="22"/>
      <c r="AC574" s="131">
        <v>3</v>
      </c>
      <c r="AD574" s="42">
        <v>44043</v>
      </c>
      <c r="AE574" s="130">
        <v>15</v>
      </c>
      <c r="AF574" s="22"/>
      <c r="AG574" s="131">
        <v>1</v>
      </c>
      <c r="AH574" s="42">
        <v>44042</v>
      </c>
      <c r="AI574" s="130">
        <v>15</v>
      </c>
      <c r="AJ574" s="132"/>
      <c r="AK574" s="3">
        <v>1</v>
      </c>
      <c r="AL574" s="42">
        <v>44041</v>
      </c>
      <c r="AM574" s="130">
        <v>15</v>
      </c>
      <c r="AN574" s="132"/>
      <c r="AO574" s="3">
        <v>1</v>
      </c>
      <c r="AP574" s="42">
        <v>44040</v>
      </c>
      <c r="AQ574" s="130">
        <v>15</v>
      </c>
      <c r="AR574" s="132"/>
      <c r="AS574" s="3">
        <v>1</v>
      </c>
      <c r="AT574" s="42">
        <v>44039</v>
      </c>
      <c r="AU574" s="130">
        <v>15</v>
      </c>
      <c r="AV574" s="132"/>
      <c r="AW574" s="3">
        <v>1</v>
      </c>
      <c r="AX574" s="42">
        <v>44038</v>
      </c>
      <c r="AY574" s="130">
        <v>15</v>
      </c>
      <c r="AZ574" s="132"/>
      <c r="BA574" s="3">
        <v>1</v>
      </c>
      <c r="BB574" s="42">
        <v>44037</v>
      </c>
      <c r="BC574" s="130">
        <v>15</v>
      </c>
      <c r="BD574" s="132"/>
      <c r="BE574" s="3">
        <v>1</v>
      </c>
      <c r="BF574" s="42">
        <v>44036</v>
      </c>
      <c r="BG574" s="130">
        <v>15</v>
      </c>
      <c r="BH574" s="22"/>
    </row>
    <row r="575" spans="1:60" customFormat="1" x14ac:dyDescent="0.25">
      <c r="A575" s="30"/>
      <c r="B575" s="62"/>
      <c r="C575" s="128">
        <f t="shared" si="90"/>
        <v>1</v>
      </c>
      <c r="D575" s="129">
        <f t="shared" si="92"/>
        <v>1</v>
      </c>
      <c r="E575" s="33">
        <f t="shared" si="94"/>
        <v>55</v>
      </c>
      <c r="F575" s="33">
        <v>5</v>
      </c>
      <c r="G575" s="147"/>
      <c r="H575" s="22"/>
      <c r="I575" s="3">
        <v>6</v>
      </c>
      <c r="J575" s="42">
        <v>44048</v>
      </c>
      <c r="K575" s="130">
        <v>5</v>
      </c>
      <c r="L575" s="22"/>
      <c r="M575" s="3">
        <v>8</v>
      </c>
      <c r="N575" s="42">
        <v>44047</v>
      </c>
      <c r="O575" s="130">
        <v>5</v>
      </c>
      <c r="P575" s="22"/>
      <c r="Q575" s="3">
        <v>8</v>
      </c>
      <c r="R575" s="42">
        <v>44046</v>
      </c>
      <c r="S575" s="130">
        <v>5</v>
      </c>
      <c r="T575" s="22"/>
      <c r="U575" s="3">
        <v>8</v>
      </c>
      <c r="V575" s="42">
        <v>44045</v>
      </c>
      <c r="W575" s="130">
        <v>5</v>
      </c>
      <c r="X575" s="22"/>
      <c r="Y575" s="3">
        <v>5</v>
      </c>
      <c r="Z575" s="42">
        <v>44044</v>
      </c>
      <c r="AA575" s="130">
        <v>5</v>
      </c>
      <c r="AB575" s="22"/>
      <c r="AC575" s="131">
        <v>3</v>
      </c>
      <c r="AD575" s="42">
        <v>44043</v>
      </c>
      <c r="AE575" s="130">
        <v>5</v>
      </c>
      <c r="AF575" s="22"/>
      <c r="AG575" s="131">
        <v>1</v>
      </c>
      <c r="AH575" s="42">
        <v>44042</v>
      </c>
      <c r="AI575" s="130">
        <v>5</v>
      </c>
      <c r="AJ575" s="132"/>
      <c r="AK575" s="3">
        <v>1</v>
      </c>
      <c r="AL575" s="42">
        <v>44041</v>
      </c>
      <c r="AM575" s="134">
        <v>0</v>
      </c>
      <c r="AN575" s="132"/>
      <c r="AO575" s="3">
        <v>1</v>
      </c>
      <c r="AP575" s="42">
        <v>44040</v>
      </c>
      <c r="AQ575" s="130">
        <v>5</v>
      </c>
      <c r="AR575" s="132"/>
      <c r="AS575" s="3">
        <v>1</v>
      </c>
      <c r="AT575" s="42">
        <v>44039</v>
      </c>
      <c r="AU575" s="130">
        <v>5</v>
      </c>
      <c r="AV575" s="132"/>
      <c r="AW575" s="3">
        <v>1</v>
      </c>
      <c r="AX575" s="42">
        <v>44038</v>
      </c>
      <c r="AY575" s="130">
        <v>5</v>
      </c>
      <c r="AZ575" s="132"/>
      <c r="BA575" s="3">
        <v>1</v>
      </c>
      <c r="BB575" s="42">
        <v>44037</v>
      </c>
      <c r="BC575" s="130">
        <v>5</v>
      </c>
      <c r="BD575" s="132"/>
      <c r="BE575" s="3"/>
      <c r="BF575" s="42"/>
      <c r="BG575" s="130"/>
      <c r="BH575" s="22"/>
    </row>
    <row r="576" spans="1:60" customFormat="1" x14ac:dyDescent="0.25">
      <c r="A576" s="30">
        <v>44049</v>
      </c>
      <c r="B576" s="62">
        <v>0.58333333333333337</v>
      </c>
      <c r="C576" s="128">
        <f t="shared" si="90"/>
        <v>3</v>
      </c>
      <c r="D576" s="129">
        <f t="shared" si="92"/>
        <v>3</v>
      </c>
      <c r="E576" s="33">
        <f t="shared" si="94"/>
        <v>195</v>
      </c>
      <c r="F576" s="33">
        <v>5</v>
      </c>
      <c r="G576" s="147"/>
      <c r="H576" s="22"/>
      <c r="I576" s="3">
        <v>6</v>
      </c>
      <c r="J576" s="42">
        <v>44048</v>
      </c>
      <c r="K576" s="130">
        <v>15</v>
      </c>
      <c r="L576" s="22"/>
      <c r="M576" s="3">
        <v>8</v>
      </c>
      <c r="N576" s="42">
        <v>44047</v>
      </c>
      <c r="O576" s="130">
        <v>15</v>
      </c>
      <c r="P576" s="22"/>
      <c r="Q576" s="3">
        <v>8</v>
      </c>
      <c r="R576" s="42">
        <v>44046</v>
      </c>
      <c r="S576" s="130">
        <v>15</v>
      </c>
      <c r="T576" s="22"/>
      <c r="U576" s="3">
        <v>8</v>
      </c>
      <c r="V576" s="42">
        <v>44045</v>
      </c>
      <c r="W576" s="130">
        <v>15</v>
      </c>
      <c r="X576" s="22"/>
      <c r="Y576" s="3">
        <v>5</v>
      </c>
      <c r="Z576" s="42">
        <v>44044</v>
      </c>
      <c r="AA576" s="130">
        <v>15</v>
      </c>
      <c r="AB576" s="22"/>
      <c r="AC576" s="131">
        <v>3</v>
      </c>
      <c r="AD576" s="42">
        <v>44043</v>
      </c>
      <c r="AE576" s="130">
        <v>15</v>
      </c>
      <c r="AF576" s="22"/>
      <c r="AG576" s="131">
        <v>1</v>
      </c>
      <c r="AH576" s="42">
        <v>44042</v>
      </c>
      <c r="AI576" s="130">
        <v>15</v>
      </c>
      <c r="AJ576" s="132"/>
      <c r="AK576" s="3">
        <v>1</v>
      </c>
      <c r="AL576" s="42">
        <v>44041</v>
      </c>
      <c r="AM576" s="130">
        <v>15</v>
      </c>
      <c r="AN576" s="132"/>
      <c r="AO576" s="3">
        <v>1</v>
      </c>
      <c r="AP576" s="42">
        <v>44040</v>
      </c>
      <c r="AQ576" s="130">
        <v>15</v>
      </c>
      <c r="AR576" s="132"/>
      <c r="AS576" s="3">
        <v>1</v>
      </c>
      <c r="AT576" s="42">
        <v>44039</v>
      </c>
      <c r="AU576" s="130">
        <v>15</v>
      </c>
      <c r="AV576" s="132"/>
      <c r="AW576" s="3">
        <v>1</v>
      </c>
      <c r="AX576" s="42">
        <v>44038</v>
      </c>
      <c r="AY576" s="130">
        <v>15</v>
      </c>
      <c r="AZ576" s="132"/>
      <c r="BA576" s="3">
        <v>1</v>
      </c>
      <c r="BB576" s="42">
        <v>44037</v>
      </c>
      <c r="BC576" s="130">
        <v>15</v>
      </c>
      <c r="BD576" s="132"/>
      <c r="BE576" s="3">
        <v>1</v>
      </c>
      <c r="BF576" s="42">
        <v>44036</v>
      </c>
      <c r="BG576" s="130">
        <v>15</v>
      </c>
      <c r="BH576" s="22"/>
    </row>
    <row r="577" spans="1:60" customFormat="1" x14ac:dyDescent="0.25">
      <c r="A577" s="30">
        <v>44049</v>
      </c>
      <c r="B577" s="62">
        <v>0.66666666666666663</v>
      </c>
      <c r="C577" s="128">
        <f t="shared" si="90"/>
        <v>4</v>
      </c>
      <c r="D577" s="129">
        <f t="shared" si="92"/>
        <v>4</v>
      </c>
      <c r="E577" s="33">
        <f t="shared" si="94"/>
        <v>260</v>
      </c>
      <c r="F577" s="33">
        <v>5</v>
      </c>
      <c r="G577" s="147"/>
      <c r="H577" s="22"/>
      <c r="I577" s="3">
        <v>6</v>
      </c>
      <c r="J577" s="42">
        <v>44048</v>
      </c>
      <c r="K577" s="130">
        <v>20</v>
      </c>
      <c r="L577" s="22"/>
      <c r="M577" s="3">
        <v>8</v>
      </c>
      <c r="N577" s="42">
        <v>44047</v>
      </c>
      <c r="O577" s="130">
        <v>20</v>
      </c>
      <c r="P577" s="22"/>
      <c r="Q577" s="3">
        <v>8</v>
      </c>
      <c r="R577" s="42">
        <v>44046</v>
      </c>
      <c r="S577" s="130">
        <v>20</v>
      </c>
      <c r="T577" s="22"/>
      <c r="U577" s="3">
        <v>8</v>
      </c>
      <c r="V577" s="42">
        <v>44045</v>
      </c>
      <c r="W577" s="130">
        <v>20</v>
      </c>
      <c r="X577" s="22"/>
      <c r="Y577" s="3">
        <v>5</v>
      </c>
      <c r="Z577" s="42">
        <v>44044</v>
      </c>
      <c r="AA577" s="130">
        <v>20</v>
      </c>
      <c r="AB577" s="22"/>
      <c r="AC577" s="131">
        <v>3</v>
      </c>
      <c r="AD577" s="42">
        <v>44043</v>
      </c>
      <c r="AE577" s="130">
        <v>20</v>
      </c>
      <c r="AF577" s="22"/>
      <c r="AG577" s="131">
        <v>1</v>
      </c>
      <c r="AH577" s="42">
        <v>44042</v>
      </c>
      <c r="AI577" s="130">
        <v>20</v>
      </c>
      <c r="AJ577" s="132"/>
      <c r="AK577" s="3">
        <v>1</v>
      </c>
      <c r="AL577" s="42">
        <v>44041</v>
      </c>
      <c r="AM577" s="130">
        <v>20</v>
      </c>
      <c r="AN577" s="132"/>
      <c r="AO577" s="3">
        <v>1</v>
      </c>
      <c r="AP577" s="42">
        <v>44040</v>
      </c>
      <c r="AQ577" s="130">
        <v>20</v>
      </c>
      <c r="AR577" s="132"/>
      <c r="AS577" s="3">
        <v>1</v>
      </c>
      <c r="AT577" s="42">
        <v>44039</v>
      </c>
      <c r="AU577" s="130">
        <v>20</v>
      </c>
      <c r="AV577" s="132"/>
      <c r="AW577" s="3">
        <v>1</v>
      </c>
      <c r="AX577" s="42">
        <v>44038</v>
      </c>
      <c r="AY577" s="130">
        <v>20</v>
      </c>
      <c r="AZ577" s="132"/>
      <c r="BA577" s="3">
        <v>1</v>
      </c>
      <c r="BB577" s="42">
        <v>44037</v>
      </c>
      <c r="BC577" s="130">
        <v>20</v>
      </c>
      <c r="BD577" s="132"/>
      <c r="BE577" s="3">
        <v>1</v>
      </c>
      <c r="BF577" s="42">
        <v>44036</v>
      </c>
      <c r="BG577" s="130">
        <v>20</v>
      </c>
      <c r="BH577" s="22"/>
    </row>
    <row r="578" spans="1:60" customFormat="1" x14ac:dyDescent="0.25">
      <c r="A578" s="30"/>
      <c r="B578" s="62"/>
      <c r="C578" s="128">
        <f t="shared" ref="C578:C587" si="95">K578/F578</f>
        <v>1</v>
      </c>
      <c r="D578" s="129">
        <f t="shared" si="92"/>
        <v>1</v>
      </c>
      <c r="E578" s="33">
        <f t="shared" si="94"/>
        <v>10</v>
      </c>
      <c r="F578" s="33">
        <v>5</v>
      </c>
      <c r="G578" s="147"/>
      <c r="H578" s="22"/>
      <c r="I578" s="3">
        <v>6</v>
      </c>
      <c r="J578" s="42">
        <v>44048</v>
      </c>
      <c r="K578" s="130">
        <v>5</v>
      </c>
      <c r="L578" s="22"/>
      <c r="M578" s="3">
        <v>8</v>
      </c>
      <c r="N578" s="42">
        <v>44047</v>
      </c>
      <c r="O578" s="130">
        <v>5</v>
      </c>
      <c r="P578" s="22"/>
      <c r="Q578" s="3"/>
      <c r="R578" s="42"/>
      <c r="S578" s="130"/>
      <c r="T578" s="22"/>
      <c r="U578" s="3"/>
      <c r="V578" s="42"/>
      <c r="W578" s="130"/>
      <c r="X578" s="22"/>
      <c r="Y578" s="3"/>
      <c r="Z578" s="42"/>
      <c r="AA578" s="130"/>
      <c r="AB578" s="22"/>
      <c r="AC578" s="131"/>
      <c r="AD578" s="42"/>
      <c r="AE578" s="130"/>
      <c r="AF578" s="22"/>
      <c r="AG578" s="131"/>
      <c r="AH578" s="42"/>
      <c r="AI578" s="130"/>
      <c r="AJ578" s="132"/>
      <c r="AK578" s="3"/>
      <c r="AL578" s="42"/>
      <c r="AM578" s="130"/>
      <c r="AN578" s="132"/>
      <c r="AO578" s="3"/>
      <c r="AP578" s="42"/>
      <c r="AQ578" s="130"/>
      <c r="AR578" s="132"/>
      <c r="AS578" s="3"/>
      <c r="AT578" s="42"/>
      <c r="AU578" s="130"/>
      <c r="AV578" s="132"/>
      <c r="AW578" s="3"/>
      <c r="AX578" s="42"/>
      <c r="AY578" s="130"/>
      <c r="AZ578" s="132"/>
      <c r="BA578" s="3"/>
      <c r="BB578" s="42"/>
      <c r="BC578" s="130"/>
      <c r="BD578" s="132"/>
      <c r="BE578" s="3"/>
      <c r="BF578" s="42"/>
      <c r="BG578" s="130"/>
      <c r="BH578" s="22"/>
    </row>
    <row r="579" spans="1:60" customFormat="1" x14ac:dyDescent="0.25">
      <c r="A579" s="30">
        <v>44049</v>
      </c>
      <c r="B579" s="62">
        <v>0.70833333333333337</v>
      </c>
      <c r="C579" s="128">
        <f t="shared" si="95"/>
        <v>2</v>
      </c>
      <c r="D579" s="129">
        <f t="shared" si="92"/>
        <v>2</v>
      </c>
      <c r="E579" s="33">
        <f t="shared" si="94"/>
        <v>130</v>
      </c>
      <c r="F579" s="33">
        <v>5</v>
      </c>
      <c r="G579" s="147"/>
      <c r="H579" s="22"/>
      <c r="I579" s="3">
        <v>6</v>
      </c>
      <c r="J579" s="42">
        <v>44048</v>
      </c>
      <c r="K579" s="130">
        <v>10</v>
      </c>
      <c r="L579" s="22"/>
      <c r="M579" s="3">
        <v>8</v>
      </c>
      <c r="N579" s="42">
        <v>44047</v>
      </c>
      <c r="O579" s="130">
        <v>10</v>
      </c>
      <c r="P579" s="22"/>
      <c r="Q579" s="3">
        <v>8</v>
      </c>
      <c r="R579" s="42">
        <v>44046</v>
      </c>
      <c r="S579" s="130">
        <v>10</v>
      </c>
      <c r="T579" s="22"/>
      <c r="U579" s="3">
        <v>8</v>
      </c>
      <c r="V579" s="42">
        <v>44045</v>
      </c>
      <c r="W579" s="130">
        <v>10</v>
      </c>
      <c r="X579" s="22"/>
      <c r="Y579" s="3">
        <v>5</v>
      </c>
      <c r="Z579" s="42">
        <v>44044</v>
      </c>
      <c r="AA579" s="130">
        <v>10</v>
      </c>
      <c r="AB579" s="22"/>
      <c r="AC579" s="131">
        <v>3</v>
      </c>
      <c r="AD579" s="42">
        <v>44043</v>
      </c>
      <c r="AE579" s="130">
        <v>10</v>
      </c>
      <c r="AF579" s="22"/>
      <c r="AG579" s="131">
        <v>1</v>
      </c>
      <c r="AH579" s="42">
        <v>44042</v>
      </c>
      <c r="AI579" s="130">
        <v>10</v>
      </c>
      <c r="AJ579" s="132"/>
      <c r="AK579" s="3">
        <v>1</v>
      </c>
      <c r="AL579" s="42">
        <v>44041</v>
      </c>
      <c r="AM579" s="130">
        <v>10</v>
      </c>
      <c r="AN579" s="132"/>
      <c r="AO579" s="3">
        <v>1</v>
      </c>
      <c r="AP579" s="42">
        <v>44040</v>
      </c>
      <c r="AQ579" s="130">
        <v>10</v>
      </c>
      <c r="AR579" s="132"/>
      <c r="AS579" s="3">
        <v>1</v>
      </c>
      <c r="AT579" s="42">
        <v>44039</v>
      </c>
      <c r="AU579" s="130">
        <v>10</v>
      </c>
      <c r="AV579" s="132"/>
      <c r="AW579" s="3">
        <v>1</v>
      </c>
      <c r="AX579" s="42">
        <v>44038</v>
      </c>
      <c r="AY579" s="130">
        <v>10</v>
      </c>
      <c r="AZ579" s="132"/>
      <c r="BA579" s="3">
        <v>1</v>
      </c>
      <c r="BB579" s="42">
        <v>44037</v>
      </c>
      <c r="BC579" s="130">
        <v>10</v>
      </c>
      <c r="BD579" s="132"/>
      <c r="BE579" s="3">
        <v>1</v>
      </c>
      <c r="BF579" s="42">
        <v>44036</v>
      </c>
      <c r="BG579" s="130">
        <v>10</v>
      </c>
      <c r="BH579" s="22"/>
    </row>
    <row r="580" spans="1:60" customFormat="1" x14ac:dyDescent="0.25">
      <c r="A580" s="30"/>
      <c r="B580" s="62"/>
      <c r="C580" s="128">
        <f t="shared" si="95"/>
        <v>1</v>
      </c>
      <c r="D580" s="129">
        <f t="shared" si="92"/>
        <v>1</v>
      </c>
      <c r="E580" s="33">
        <f t="shared" si="94"/>
        <v>55</v>
      </c>
      <c r="F580" s="33">
        <v>5</v>
      </c>
      <c r="G580" s="147"/>
      <c r="H580" s="22"/>
      <c r="I580" s="3">
        <v>6</v>
      </c>
      <c r="J580" s="42">
        <v>44048</v>
      </c>
      <c r="K580" s="130">
        <v>5</v>
      </c>
      <c r="L580" s="22"/>
      <c r="M580" s="3">
        <v>8</v>
      </c>
      <c r="N580" s="42">
        <v>44047</v>
      </c>
      <c r="O580" s="134">
        <v>0</v>
      </c>
      <c r="P580" s="22"/>
      <c r="Q580" s="3">
        <v>8</v>
      </c>
      <c r="R580" s="42">
        <v>44046</v>
      </c>
      <c r="S580" s="130">
        <v>5</v>
      </c>
      <c r="T580" s="22"/>
      <c r="U580" s="3">
        <v>8</v>
      </c>
      <c r="V580" s="42">
        <v>44045</v>
      </c>
      <c r="W580" s="130">
        <v>5</v>
      </c>
      <c r="X580" s="22"/>
      <c r="Y580" s="3">
        <v>8</v>
      </c>
      <c r="Z580" s="42">
        <v>44044</v>
      </c>
      <c r="AA580" s="130">
        <v>5</v>
      </c>
      <c r="AB580" s="22"/>
      <c r="AC580" s="131">
        <v>5</v>
      </c>
      <c r="AD580" s="42">
        <v>44043</v>
      </c>
      <c r="AE580" s="130">
        <v>5</v>
      </c>
      <c r="AF580" s="22"/>
      <c r="AG580" s="131">
        <v>3</v>
      </c>
      <c r="AH580" s="42">
        <v>44042</v>
      </c>
      <c r="AI580" s="130">
        <v>5</v>
      </c>
      <c r="AJ580" s="132"/>
      <c r="AK580" s="3">
        <v>1</v>
      </c>
      <c r="AL580" s="42">
        <v>44041</v>
      </c>
      <c r="AM580" s="130">
        <v>5</v>
      </c>
      <c r="AN580" s="132"/>
      <c r="AO580" s="3">
        <v>1</v>
      </c>
      <c r="AP580" s="42">
        <v>44040</v>
      </c>
      <c r="AQ580" s="130">
        <v>5</v>
      </c>
      <c r="AR580" s="132"/>
      <c r="AS580" s="3">
        <v>1</v>
      </c>
      <c r="AT580" s="42">
        <v>44039</v>
      </c>
      <c r="AU580" s="130">
        <v>5</v>
      </c>
      <c r="AV580" s="132"/>
      <c r="AW580" s="3">
        <v>1</v>
      </c>
      <c r="AX580" s="42">
        <v>44038</v>
      </c>
      <c r="AY580" s="130">
        <v>5</v>
      </c>
      <c r="AZ580" s="132"/>
      <c r="BA580" s="3">
        <v>1</v>
      </c>
      <c r="BB580" s="42">
        <v>44037</v>
      </c>
      <c r="BC580" s="130">
        <v>5</v>
      </c>
      <c r="BD580" s="132"/>
      <c r="BE580" s="3"/>
      <c r="BF580" s="42"/>
      <c r="BG580" s="130"/>
      <c r="BH580" s="22"/>
    </row>
    <row r="581" spans="1:60" customFormat="1" x14ac:dyDescent="0.25">
      <c r="A581" s="30"/>
      <c r="B581" s="62"/>
      <c r="C581" s="128">
        <f t="shared" si="95"/>
        <v>1</v>
      </c>
      <c r="D581" s="129">
        <f t="shared" si="92"/>
        <v>1</v>
      </c>
      <c r="E581" s="33">
        <f t="shared" si="94"/>
        <v>5</v>
      </c>
      <c r="F581" s="33">
        <v>5</v>
      </c>
      <c r="G581" s="147"/>
      <c r="H581" s="22"/>
      <c r="I581" s="3">
        <v>6</v>
      </c>
      <c r="J581" s="42">
        <v>44048</v>
      </c>
      <c r="K581" s="130">
        <v>5</v>
      </c>
      <c r="L581" s="22"/>
      <c r="M581" s="3"/>
      <c r="N581" s="42"/>
      <c r="O581" s="130"/>
      <c r="P581" s="22"/>
      <c r="Q581" s="3"/>
      <c r="R581" s="42"/>
      <c r="S581" s="130"/>
      <c r="T581" s="22"/>
      <c r="U581" s="3"/>
      <c r="V581" s="42"/>
      <c r="W581" s="130"/>
      <c r="X581" s="22"/>
      <c r="Y581" s="3"/>
      <c r="Z581" s="42"/>
      <c r="AA581" s="130"/>
      <c r="AB581" s="22"/>
      <c r="AC581" s="131"/>
      <c r="AD581" s="42"/>
      <c r="AE581" s="130"/>
      <c r="AF581" s="22"/>
      <c r="AG581" s="131"/>
      <c r="AH581" s="42"/>
      <c r="AI581" s="130"/>
      <c r="AJ581" s="132"/>
      <c r="AK581" s="3"/>
      <c r="AL581" s="42"/>
      <c r="AM581" s="130"/>
      <c r="AN581" s="132"/>
      <c r="AO581" s="3"/>
      <c r="AP581" s="42"/>
      <c r="AQ581" s="130"/>
      <c r="AR581" s="132"/>
      <c r="AS581" s="3"/>
      <c r="AT581" s="42"/>
      <c r="AU581" s="130"/>
      <c r="AV581" s="132"/>
      <c r="AW581" s="3"/>
      <c r="AX581" s="42"/>
      <c r="AY581" s="130"/>
      <c r="AZ581" s="132"/>
      <c r="BA581" s="3"/>
      <c r="BB581" s="42"/>
      <c r="BC581" s="130"/>
      <c r="BD581" s="132"/>
      <c r="BE581" s="3"/>
      <c r="BF581" s="42"/>
      <c r="BG581" s="130"/>
      <c r="BH581" s="22"/>
    </row>
    <row r="582" spans="1:60" customFormat="1" x14ac:dyDescent="0.25">
      <c r="A582" s="30">
        <v>44049</v>
      </c>
      <c r="B582" s="62">
        <v>0.79166666666666663</v>
      </c>
      <c r="C582" s="128">
        <f t="shared" si="95"/>
        <v>2</v>
      </c>
      <c r="D582" s="129">
        <f t="shared" si="92"/>
        <v>2</v>
      </c>
      <c r="E582" s="33">
        <f t="shared" si="94"/>
        <v>130</v>
      </c>
      <c r="F582" s="33">
        <v>5</v>
      </c>
      <c r="G582" s="147"/>
      <c r="H582" s="22"/>
      <c r="I582" s="3">
        <v>6</v>
      </c>
      <c r="J582" s="42">
        <v>44048</v>
      </c>
      <c r="K582" s="130">
        <v>10</v>
      </c>
      <c r="L582" s="22"/>
      <c r="M582" s="3">
        <v>8</v>
      </c>
      <c r="N582" s="42">
        <v>44047</v>
      </c>
      <c r="O582" s="130">
        <v>10</v>
      </c>
      <c r="P582" s="22"/>
      <c r="Q582" s="3">
        <v>8</v>
      </c>
      <c r="R582" s="42">
        <v>44046</v>
      </c>
      <c r="S582" s="130">
        <v>10</v>
      </c>
      <c r="T582" s="22"/>
      <c r="U582" s="3">
        <v>8</v>
      </c>
      <c r="V582" s="42">
        <v>44045</v>
      </c>
      <c r="W582" s="130">
        <v>10</v>
      </c>
      <c r="X582" s="22"/>
      <c r="Y582" s="3">
        <v>5</v>
      </c>
      <c r="Z582" s="42">
        <v>44044</v>
      </c>
      <c r="AA582" s="130">
        <v>10</v>
      </c>
      <c r="AB582" s="22"/>
      <c r="AC582" s="131">
        <v>3</v>
      </c>
      <c r="AD582" s="42">
        <v>44043</v>
      </c>
      <c r="AE582" s="130">
        <v>10</v>
      </c>
      <c r="AF582" s="22"/>
      <c r="AG582" s="131">
        <v>1</v>
      </c>
      <c r="AH582" s="42">
        <v>44042</v>
      </c>
      <c r="AI582" s="130">
        <v>10</v>
      </c>
      <c r="AJ582" s="132"/>
      <c r="AK582" s="3">
        <v>1</v>
      </c>
      <c r="AL582" s="42">
        <v>44041</v>
      </c>
      <c r="AM582" s="130">
        <v>10</v>
      </c>
      <c r="AN582" s="132"/>
      <c r="AO582" s="3">
        <v>1</v>
      </c>
      <c r="AP582" s="42">
        <v>44040</v>
      </c>
      <c r="AQ582" s="130">
        <v>10</v>
      </c>
      <c r="AR582" s="132"/>
      <c r="AS582" s="3">
        <v>1</v>
      </c>
      <c r="AT582" s="42">
        <v>44039</v>
      </c>
      <c r="AU582" s="130">
        <v>10</v>
      </c>
      <c r="AV582" s="132"/>
      <c r="AW582" s="3">
        <v>1</v>
      </c>
      <c r="AX582" s="42">
        <v>44038</v>
      </c>
      <c r="AY582" s="130">
        <v>10</v>
      </c>
      <c r="AZ582" s="132"/>
      <c r="BA582" s="3">
        <v>1</v>
      </c>
      <c r="BB582" s="42">
        <v>44037</v>
      </c>
      <c r="BC582" s="130">
        <v>10</v>
      </c>
      <c r="BD582" s="132"/>
      <c r="BE582" s="3">
        <v>1</v>
      </c>
      <c r="BF582" s="42">
        <v>44036</v>
      </c>
      <c r="BG582" s="130">
        <v>10</v>
      </c>
      <c r="BH582" s="22"/>
    </row>
    <row r="583" spans="1:60" customFormat="1" x14ac:dyDescent="0.25">
      <c r="A583" s="30"/>
      <c r="B583" s="62"/>
      <c r="C583" s="128">
        <f t="shared" si="95"/>
        <v>1</v>
      </c>
      <c r="D583" s="129">
        <f t="shared" si="92"/>
        <v>1</v>
      </c>
      <c r="E583" s="33">
        <f t="shared" si="94"/>
        <v>55</v>
      </c>
      <c r="F583" s="33">
        <v>5</v>
      </c>
      <c r="G583" s="147"/>
      <c r="H583" s="22"/>
      <c r="I583" s="3">
        <v>6</v>
      </c>
      <c r="J583" s="42">
        <v>44048</v>
      </c>
      <c r="K583" s="130">
        <v>5</v>
      </c>
      <c r="L583" s="22"/>
      <c r="M583" s="3">
        <v>8</v>
      </c>
      <c r="N583" s="42">
        <v>44047</v>
      </c>
      <c r="O583" s="130">
        <v>5</v>
      </c>
      <c r="P583" s="22"/>
      <c r="Q583" s="3">
        <v>8</v>
      </c>
      <c r="R583" s="42">
        <v>44046</v>
      </c>
      <c r="S583" s="130">
        <v>5</v>
      </c>
      <c r="T583" s="22"/>
      <c r="U583" s="3">
        <v>8</v>
      </c>
      <c r="V583" s="42">
        <v>44045</v>
      </c>
      <c r="W583" s="130">
        <v>5</v>
      </c>
      <c r="X583" s="22"/>
      <c r="Y583" s="3">
        <v>5</v>
      </c>
      <c r="Z583" s="42">
        <v>44044</v>
      </c>
      <c r="AA583" s="130">
        <v>5</v>
      </c>
      <c r="AB583" s="22"/>
      <c r="AC583" s="131">
        <v>3</v>
      </c>
      <c r="AD583" s="42">
        <v>44043</v>
      </c>
      <c r="AE583" s="130">
        <v>5</v>
      </c>
      <c r="AF583" s="22"/>
      <c r="AG583" s="131">
        <v>1</v>
      </c>
      <c r="AH583" s="42">
        <v>44042</v>
      </c>
      <c r="AI583" s="134">
        <v>0</v>
      </c>
      <c r="AJ583" s="132"/>
      <c r="AK583" s="3">
        <v>1</v>
      </c>
      <c r="AL583" s="42">
        <v>44041</v>
      </c>
      <c r="AM583" s="130">
        <v>5</v>
      </c>
      <c r="AN583" s="132"/>
      <c r="AO583" s="3">
        <v>1</v>
      </c>
      <c r="AP583" s="42">
        <v>44040</v>
      </c>
      <c r="AQ583" s="130">
        <v>5</v>
      </c>
      <c r="AR583" s="132"/>
      <c r="AS583" s="3">
        <v>1</v>
      </c>
      <c r="AT583" s="42">
        <v>44039</v>
      </c>
      <c r="AU583" s="130">
        <v>5</v>
      </c>
      <c r="AV583" s="132"/>
      <c r="AW583" s="3">
        <v>1</v>
      </c>
      <c r="AX583" s="42">
        <v>44038</v>
      </c>
      <c r="AY583" s="134">
        <v>0</v>
      </c>
      <c r="AZ583" s="132"/>
      <c r="BA583" s="3">
        <v>1</v>
      </c>
      <c r="BB583" s="42">
        <v>44037</v>
      </c>
      <c r="BC583" s="130">
        <v>5</v>
      </c>
      <c r="BD583" s="132"/>
      <c r="BE583" s="3">
        <v>1</v>
      </c>
      <c r="BF583" s="42">
        <v>44036</v>
      </c>
      <c r="BG583" s="130">
        <v>5</v>
      </c>
      <c r="BH583" s="22"/>
    </row>
    <row r="584" spans="1:60" customFormat="1" x14ac:dyDescent="0.25">
      <c r="A584" s="30">
        <v>44049</v>
      </c>
      <c r="B584" s="62">
        <v>0.875</v>
      </c>
      <c r="C584" s="128">
        <f t="shared" si="95"/>
        <v>2</v>
      </c>
      <c r="D584" s="129">
        <f t="shared" si="92"/>
        <v>2</v>
      </c>
      <c r="E584" s="33">
        <f t="shared" si="94"/>
        <v>130</v>
      </c>
      <c r="F584" s="33">
        <v>5</v>
      </c>
      <c r="G584" s="147"/>
      <c r="H584" s="22"/>
      <c r="I584" s="3">
        <v>6</v>
      </c>
      <c r="J584" s="42">
        <v>44048</v>
      </c>
      <c r="K584" s="130">
        <v>10</v>
      </c>
      <c r="L584" s="22"/>
      <c r="M584" s="3">
        <v>8</v>
      </c>
      <c r="N584" s="42">
        <v>44047</v>
      </c>
      <c r="O584" s="130">
        <v>10</v>
      </c>
      <c r="P584" s="22"/>
      <c r="Q584" s="3">
        <v>8</v>
      </c>
      <c r="R584" s="42">
        <v>44046</v>
      </c>
      <c r="S584" s="130">
        <v>10</v>
      </c>
      <c r="T584" s="22"/>
      <c r="U584" s="3">
        <v>8</v>
      </c>
      <c r="V584" s="42">
        <v>44045</v>
      </c>
      <c r="W584" s="130">
        <v>10</v>
      </c>
      <c r="X584" s="22"/>
      <c r="Y584" s="3">
        <v>5</v>
      </c>
      <c r="Z584" s="42">
        <v>44044</v>
      </c>
      <c r="AA584" s="130">
        <v>10</v>
      </c>
      <c r="AB584" s="22"/>
      <c r="AC584" s="131">
        <v>3</v>
      </c>
      <c r="AD584" s="42">
        <v>44043</v>
      </c>
      <c r="AE584" s="130">
        <v>10</v>
      </c>
      <c r="AF584" s="22"/>
      <c r="AG584" s="131">
        <v>1</v>
      </c>
      <c r="AH584" s="42">
        <v>44042</v>
      </c>
      <c r="AI584" s="130">
        <v>10</v>
      </c>
      <c r="AJ584" s="132"/>
      <c r="AK584" s="3">
        <v>1</v>
      </c>
      <c r="AL584" s="42">
        <v>44041</v>
      </c>
      <c r="AM584" s="130">
        <v>10</v>
      </c>
      <c r="AN584" s="132"/>
      <c r="AO584" s="3">
        <v>1</v>
      </c>
      <c r="AP584" s="42">
        <v>44040</v>
      </c>
      <c r="AQ584" s="130">
        <v>10</v>
      </c>
      <c r="AR584" s="132"/>
      <c r="AS584" s="3">
        <v>1</v>
      </c>
      <c r="AT584" s="42">
        <v>44039</v>
      </c>
      <c r="AU584" s="130">
        <v>10</v>
      </c>
      <c r="AV584" s="132"/>
      <c r="AW584" s="3">
        <v>1</v>
      </c>
      <c r="AX584" s="42">
        <v>44038</v>
      </c>
      <c r="AY584" s="130">
        <v>10</v>
      </c>
      <c r="AZ584" s="132"/>
      <c r="BA584" s="3">
        <v>1</v>
      </c>
      <c r="BB584" s="42">
        <v>44037</v>
      </c>
      <c r="BC584" s="130">
        <v>10</v>
      </c>
      <c r="BD584" s="132"/>
      <c r="BE584" s="3">
        <v>1</v>
      </c>
      <c r="BF584" s="42">
        <v>44036</v>
      </c>
      <c r="BG584" s="130">
        <v>10</v>
      </c>
      <c r="BH584" s="22"/>
    </row>
    <row r="585" spans="1:60" customFormat="1" x14ac:dyDescent="0.25">
      <c r="A585" s="30"/>
      <c r="B585" s="62"/>
      <c r="C585" s="128">
        <f t="shared" si="95"/>
        <v>1</v>
      </c>
      <c r="D585" s="129">
        <f t="shared" si="92"/>
        <v>1</v>
      </c>
      <c r="E585" s="33">
        <f t="shared" si="94"/>
        <v>50</v>
      </c>
      <c r="F585" s="33">
        <v>5</v>
      </c>
      <c r="G585" s="147"/>
      <c r="H585" s="22"/>
      <c r="I585" s="3">
        <v>6</v>
      </c>
      <c r="J585" s="42">
        <v>44048</v>
      </c>
      <c r="K585" s="130">
        <v>5</v>
      </c>
      <c r="L585" s="22"/>
      <c r="M585" s="3">
        <v>8</v>
      </c>
      <c r="N585" s="42">
        <v>44047</v>
      </c>
      <c r="O585" s="130">
        <v>5</v>
      </c>
      <c r="P585" s="22"/>
      <c r="Q585" s="3">
        <v>8</v>
      </c>
      <c r="R585" s="42">
        <v>44046</v>
      </c>
      <c r="S585" s="130">
        <v>5</v>
      </c>
      <c r="T585" s="22"/>
      <c r="U585" s="3">
        <v>8</v>
      </c>
      <c r="V585" s="42">
        <v>44045</v>
      </c>
      <c r="W585" s="130">
        <v>5</v>
      </c>
      <c r="X585" s="22"/>
      <c r="Y585" s="3">
        <v>5</v>
      </c>
      <c r="Z585" s="42">
        <v>44044</v>
      </c>
      <c r="AA585" s="130">
        <v>5</v>
      </c>
      <c r="AB585" s="22"/>
      <c r="AC585" s="131">
        <v>3</v>
      </c>
      <c r="AD585" s="42">
        <v>44043</v>
      </c>
      <c r="AE585" s="130">
        <v>5</v>
      </c>
      <c r="AF585" s="22"/>
      <c r="AG585" s="131">
        <v>1</v>
      </c>
      <c r="AH585" s="42">
        <v>44042</v>
      </c>
      <c r="AI585" s="130">
        <v>5</v>
      </c>
      <c r="AJ585" s="132"/>
      <c r="AK585" s="3">
        <v>1</v>
      </c>
      <c r="AL585" s="42">
        <v>44041</v>
      </c>
      <c r="AM585" s="130">
        <v>5</v>
      </c>
      <c r="AN585" s="132"/>
      <c r="AO585" s="3">
        <v>1</v>
      </c>
      <c r="AP585" s="42">
        <v>44040</v>
      </c>
      <c r="AQ585" s="130">
        <v>5</v>
      </c>
      <c r="AR585" s="132"/>
      <c r="AS585" s="3">
        <v>1</v>
      </c>
      <c r="AT585" s="42">
        <v>44039</v>
      </c>
      <c r="AU585" s="130">
        <v>5</v>
      </c>
      <c r="AV585" s="132"/>
      <c r="AW585" s="3"/>
      <c r="AX585" s="42"/>
      <c r="AY585" s="130"/>
      <c r="AZ585" s="132"/>
      <c r="BA585" s="3"/>
      <c r="BB585" s="42"/>
      <c r="BC585" s="130"/>
      <c r="BD585" s="132"/>
      <c r="BE585" s="3"/>
      <c r="BF585" s="42"/>
      <c r="BG585" s="130"/>
      <c r="BH585" s="22"/>
    </row>
    <row r="586" spans="1:60" customFormat="1" ht="13.75" thickBot="1" x14ac:dyDescent="0.3">
      <c r="A586" s="30"/>
      <c r="B586" s="62"/>
      <c r="C586" s="128">
        <f t="shared" si="95"/>
        <v>1</v>
      </c>
      <c r="D586" s="129">
        <f t="shared" si="92"/>
        <v>1</v>
      </c>
      <c r="E586" s="33">
        <f t="shared" si="94"/>
        <v>5</v>
      </c>
      <c r="F586" s="33">
        <v>5</v>
      </c>
      <c r="G586" s="147"/>
      <c r="H586" s="22"/>
      <c r="I586" s="3">
        <v>6</v>
      </c>
      <c r="J586" s="42">
        <v>44048</v>
      </c>
      <c r="K586" s="130">
        <v>5</v>
      </c>
      <c r="L586" s="22"/>
      <c r="M586" s="3"/>
      <c r="N586" s="42"/>
      <c r="O586" s="130"/>
      <c r="P586" s="22"/>
      <c r="Q586" s="3"/>
      <c r="R586" s="42"/>
      <c r="S586" s="130"/>
      <c r="T586" s="22"/>
      <c r="U586" s="3"/>
      <c r="V586" s="42"/>
      <c r="W586" s="130"/>
      <c r="X586" s="22"/>
      <c r="Y586" s="3"/>
      <c r="Z586" s="42"/>
      <c r="AA586" s="130"/>
      <c r="AB586" s="22"/>
      <c r="AC586" s="131"/>
      <c r="AD586" s="42"/>
      <c r="AE586" s="130"/>
      <c r="AF586" s="22"/>
      <c r="AG586" s="131"/>
      <c r="AH586" s="42"/>
      <c r="AI586" s="130"/>
      <c r="AJ586" s="132"/>
      <c r="AK586" s="3"/>
      <c r="AL586" s="42"/>
      <c r="AM586" s="130"/>
      <c r="AN586" s="132"/>
      <c r="AO586" s="3"/>
      <c r="AP586" s="42"/>
      <c r="AQ586" s="130"/>
      <c r="AR586" s="132"/>
      <c r="AS586" s="3"/>
      <c r="AT586" s="42"/>
      <c r="AU586" s="130"/>
      <c r="AV586" s="132"/>
      <c r="AW586" s="3"/>
      <c r="AX586" s="42"/>
      <c r="AY586" s="130"/>
      <c r="AZ586" s="132"/>
      <c r="BA586" s="3"/>
      <c r="BB586" s="42"/>
      <c r="BC586" s="130"/>
      <c r="BD586" s="132"/>
      <c r="BE586" s="3"/>
      <c r="BF586" s="42"/>
      <c r="BG586" s="130"/>
      <c r="BH586" s="22"/>
    </row>
    <row r="587" spans="1:60" s="8" customFormat="1" x14ac:dyDescent="0.25">
      <c r="A587" s="5">
        <v>44050</v>
      </c>
      <c r="B587" s="63">
        <v>0.25</v>
      </c>
      <c r="C587" s="135">
        <f t="shared" si="95"/>
        <v>1</v>
      </c>
      <c r="D587" s="136">
        <f t="shared" ref="D587:D604" si="96">C587</f>
        <v>1</v>
      </c>
      <c r="E587" s="7">
        <f t="shared" si="94"/>
        <v>5</v>
      </c>
      <c r="F587" s="7">
        <v>5</v>
      </c>
      <c r="G587" s="141"/>
      <c r="H587" s="12"/>
      <c r="I587" s="9">
        <v>6</v>
      </c>
      <c r="J587" s="10">
        <v>44048</v>
      </c>
      <c r="K587" s="137">
        <v>5</v>
      </c>
      <c r="L587" s="12"/>
      <c r="M587" s="9"/>
      <c r="N587" s="10"/>
      <c r="O587" s="137"/>
      <c r="P587" s="12"/>
      <c r="Q587" s="9"/>
      <c r="R587" s="10"/>
      <c r="S587" s="137"/>
      <c r="T587" s="12"/>
      <c r="U587" s="9"/>
      <c r="V587" s="10"/>
      <c r="W587" s="137"/>
      <c r="X587" s="12"/>
      <c r="Y587" s="9"/>
      <c r="Z587" s="10"/>
      <c r="AA587" s="137"/>
      <c r="AB587" s="12"/>
      <c r="AC587" s="138"/>
      <c r="AD587" s="10"/>
      <c r="AE587" s="137"/>
      <c r="AF587" s="12"/>
      <c r="AG587" s="138"/>
      <c r="AH587" s="10"/>
      <c r="AI587" s="137"/>
      <c r="AJ587" s="139"/>
      <c r="AK587" s="9"/>
      <c r="AL587" s="10"/>
      <c r="AM587" s="137"/>
      <c r="AN587" s="139"/>
      <c r="AO587" s="9"/>
      <c r="AP587" s="10"/>
      <c r="AQ587" s="137"/>
      <c r="AR587" s="139"/>
      <c r="AS587" s="9"/>
      <c r="AT587" s="10"/>
      <c r="AU587" s="137"/>
      <c r="AV587" s="139"/>
      <c r="AW587" s="9"/>
      <c r="AX587" s="10"/>
      <c r="AY587" s="137"/>
      <c r="AZ587" s="139"/>
      <c r="BA587" s="9"/>
      <c r="BB587" s="10"/>
      <c r="BC587" s="137"/>
      <c r="BD587" s="139"/>
      <c r="BE587" s="9"/>
      <c r="BF587" s="10"/>
      <c r="BG587" s="137"/>
      <c r="BH587" s="12"/>
    </row>
    <row r="588" spans="1:60" customFormat="1" x14ac:dyDescent="0.25">
      <c r="A588" s="30"/>
      <c r="B588" s="62"/>
      <c r="C588" s="128">
        <f>K588/F588</f>
        <v>3</v>
      </c>
      <c r="D588" s="129">
        <f t="shared" si="96"/>
        <v>3</v>
      </c>
      <c r="E588" s="33">
        <f>SUM(K588,O588,S588,W588,AA588,AE588,AI588,AM588,AQ588,AU588,AY588,BC588,BG588)</f>
        <v>195</v>
      </c>
      <c r="F588" s="33">
        <v>5</v>
      </c>
      <c r="G588" s="147"/>
      <c r="H588" s="22"/>
      <c r="I588" s="3">
        <v>6</v>
      </c>
      <c r="J588" s="42">
        <v>44049</v>
      </c>
      <c r="K588" s="130">
        <v>15</v>
      </c>
      <c r="L588" s="22"/>
      <c r="M588" s="3">
        <v>8</v>
      </c>
      <c r="N588" s="42">
        <v>44048</v>
      </c>
      <c r="O588" s="130">
        <v>15</v>
      </c>
      <c r="P588" s="22"/>
      <c r="Q588" s="3">
        <v>8</v>
      </c>
      <c r="R588" s="42">
        <v>44047</v>
      </c>
      <c r="S588" s="130">
        <v>15</v>
      </c>
      <c r="T588" s="22"/>
      <c r="U588" s="3">
        <v>8</v>
      </c>
      <c r="V588" s="42">
        <v>44046</v>
      </c>
      <c r="W588" s="130">
        <v>15</v>
      </c>
      <c r="X588" s="22"/>
      <c r="Y588" s="3">
        <v>5</v>
      </c>
      <c r="Z588" s="42">
        <v>44045</v>
      </c>
      <c r="AA588" s="130">
        <v>15</v>
      </c>
      <c r="AB588" s="22"/>
      <c r="AC588" s="131">
        <v>3</v>
      </c>
      <c r="AD588" s="42">
        <v>44044</v>
      </c>
      <c r="AE588" s="130">
        <v>15</v>
      </c>
      <c r="AF588" s="22"/>
      <c r="AG588" s="131">
        <v>1</v>
      </c>
      <c r="AH588" s="42">
        <v>44043</v>
      </c>
      <c r="AI588" s="130">
        <v>15</v>
      </c>
      <c r="AJ588" s="132"/>
      <c r="AK588" s="3">
        <v>1</v>
      </c>
      <c r="AL588" s="42">
        <v>44042</v>
      </c>
      <c r="AM588" s="130">
        <v>15</v>
      </c>
      <c r="AN588" s="132"/>
      <c r="AO588" s="3">
        <v>1</v>
      </c>
      <c r="AP588" s="42">
        <v>44041</v>
      </c>
      <c r="AQ588" s="130">
        <v>15</v>
      </c>
      <c r="AR588" s="132"/>
      <c r="AS588" s="3">
        <v>1</v>
      </c>
      <c r="AT588" s="42">
        <v>44040</v>
      </c>
      <c r="AU588" s="130">
        <v>15</v>
      </c>
      <c r="AV588" s="132"/>
      <c r="AW588" s="3">
        <v>1</v>
      </c>
      <c r="AX588" s="42">
        <v>44039</v>
      </c>
      <c r="AY588" s="130">
        <v>15</v>
      </c>
      <c r="AZ588" s="132"/>
      <c r="BA588" s="3">
        <v>1</v>
      </c>
      <c r="BB588" s="42">
        <v>44038</v>
      </c>
      <c r="BC588" s="130">
        <v>15</v>
      </c>
      <c r="BD588" s="132"/>
      <c r="BE588" s="3">
        <v>1</v>
      </c>
      <c r="BF588" s="42">
        <v>44037</v>
      </c>
      <c r="BG588" s="130">
        <v>15</v>
      </c>
      <c r="BH588" s="22"/>
    </row>
    <row r="589" spans="1:60" customFormat="1" x14ac:dyDescent="0.25">
      <c r="A589" s="30">
        <v>44050</v>
      </c>
      <c r="B589" s="62">
        <v>0.375</v>
      </c>
      <c r="C589" s="128">
        <f>K589/F589</f>
        <v>4</v>
      </c>
      <c r="D589" s="129">
        <f t="shared" si="96"/>
        <v>4</v>
      </c>
      <c r="E589" s="33">
        <f>SUM(K589,O589,S589,W589,AA589,AE589,AI589,AM589,AQ589,AU589,AY589,BC589,BG589)</f>
        <v>260</v>
      </c>
      <c r="F589" s="33">
        <v>5</v>
      </c>
      <c r="G589" s="147"/>
      <c r="H589" s="22"/>
      <c r="I589" s="3">
        <v>6</v>
      </c>
      <c r="J589" s="42">
        <v>44049</v>
      </c>
      <c r="K589" s="130">
        <v>20</v>
      </c>
      <c r="L589" s="22"/>
      <c r="M589" s="3">
        <v>8</v>
      </c>
      <c r="N589" s="42">
        <v>44048</v>
      </c>
      <c r="O589" s="130">
        <v>20</v>
      </c>
      <c r="P589" s="22"/>
      <c r="Q589" s="3">
        <v>8</v>
      </c>
      <c r="R589" s="42">
        <v>44047</v>
      </c>
      <c r="S589" s="130">
        <v>20</v>
      </c>
      <c r="T589" s="22"/>
      <c r="U589" s="3">
        <v>8</v>
      </c>
      <c r="V589" s="42">
        <v>44046</v>
      </c>
      <c r="W589" s="130">
        <v>20</v>
      </c>
      <c r="X589" s="22"/>
      <c r="Y589" s="3">
        <v>5</v>
      </c>
      <c r="Z589" s="42">
        <v>44045</v>
      </c>
      <c r="AA589" s="130">
        <v>20</v>
      </c>
      <c r="AB589" s="22"/>
      <c r="AC589" s="131">
        <v>3</v>
      </c>
      <c r="AD589" s="42">
        <v>44044</v>
      </c>
      <c r="AE589" s="130">
        <v>20</v>
      </c>
      <c r="AF589" s="22"/>
      <c r="AG589" s="131">
        <v>1</v>
      </c>
      <c r="AH589" s="42">
        <v>44043</v>
      </c>
      <c r="AI589" s="130">
        <v>20</v>
      </c>
      <c r="AJ589" s="132"/>
      <c r="AK589" s="3">
        <v>1</v>
      </c>
      <c r="AL589" s="42">
        <v>44042</v>
      </c>
      <c r="AM589" s="130">
        <v>20</v>
      </c>
      <c r="AN589" s="132"/>
      <c r="AO589" s="3">
        <v>1</v>
      </c>
      <c r="AP589" s="42">
        <v>44041</v>
      </c>
      <c r="AQ589" s="130">
        <v>20</v>
      </c>
      <c r="AR589" s="132"/>
      <c r="AS589" s="3">
        <v>1</v>
      </c>
      <c r="AT589" s="42">
        <v>44040</v>
      </c>
      <c r="AU589" s="130">
        <v>20</v>
      </c>
      <c r="AV589" s="132"/>
      <c r="AW589" s="3">
        <v>1</v>
      </c>
      <c r="AX589" s="42">
        <v>44039</v>
      </c>
      <c r="AY589" s="130">
        <v>20</v>
      </c>
      <c r="AZ589" s="132"/>
      <c r="BA589" s="3">
        <v>1</v>
      </c>
      <c r="BB589" s="42">
        <v>44038</v>
      </c>
      <c r="BC589" s="130">
        <v>20</v>
      </c>
      <c r="BD589" s="132"/>
      <c r="BE589" s="3">
        <v>1</v>
      </c>
      <c r="BF589" s="42">
        <v>44037</v>
      </c>
      <c r="BG589" s="130">
        <v>20</v>
      </c>
      <c r="BH589" s="22"/>
    </row>
    <row r="590" spans="1:60" customFormat="1" x14ac:dyDescent="0.25">
      <c r="A590" s="30"/>
      <c r="B590" s="62"/>
      <c r="C590" s="128">
        <f>K590/F590</f>
        <v>1</v>
      </c>
      <c r="D590" s="129">
        <f t="shared" si="96"/>
        <v>1</v>
      </c>
      <c r="E590" s="33">
        <f>SUM(K590,O590,S590,W590,AA590,AE590,AI590,AM590,AQ590,AU590,AY590,BC590,BG590)</f>
        <v>20</v>
      </c>
      <c r="F590" s="33">
        <v>5</v>
      </c>
      <c r="G590" s="147"/>
      <c r="H590" s="22"/>
      <c r="I590" s="3">
        <v>6</v>
      </c>
      <c r="J590" s="42">
        <v>44049</v>
      </c>
      <c r="K590" s="130">
        <v>5</v>
      </c>
      <c r="L590" s="22"/>
      <c r="M590" s="3">
        <v>8</v>
      </c>
      <c r="N590" s="42">
        <v>44048</v>
      </c>
      <c r="O590" s="130">
        <v>5</v>
      </c>
      <c r="P590" s="22"/>
      <c r="Q590" s="3">
        <v>8</v>
      </c>
      <c r="R590" s="42">
        <v>44047</v>
      </c>
      <c r="S590" s="130">
        <v>5</v>
      </c>
      <c r="T590" s="22"/>
      <c r="U590" s="3">
        <v>8</v>
      </c>
      <c r="V590" s="42">
        <v>44046</v>
      </c>
      <c r="W590" s="130">
        <v>5</v>
      </c>
      <c r="X590" s="22"/>
      <c r="Y590" s="3"/>
      <c r="Z590" s="42"/>
      <c r="AA590" s="130"/>
      <c r="AB590" s="22"/>
      <c r="AC590" s="131"/>
      <c r="AD590" s="42"/>
      <c r="AE590" s="130"/>
      <c r="AF590" s="22"/>
      <c r="AG590" s="131"/>
      <c r="AH590" s="42"/>
      <c r="AI590" s="130"/>
      <c r="AJ590" s="132"/>
      <c r="AK590" s="3"/>
      <c r="AL590" s="42"/>
      <c r="AM590" s="130"/>
      <c r="AN590" s="132"/>
      <c r="AO590" s="3"/>
      <c r="AP590" s="42"/>
      <c r="AQ590" s="130"/>
      <c r="AR590" s="132"/>
      <c r="AS590" s="3"/>
      <c r="AT590" s="42"/>
      <c r="AU590" s="130"/>
      <c r="AV590" s="132"/>
      <c r="AW590" s="3"/>
      <c r="AX590" s="42"/>
      <c r="AY590" s="130"/>
      <c r="AZ590" s="132"/>
      <c r="BA590" s="3"/>
      <c r="BB590" s="42"/>
      <c r="BC590" s="130"/>
      <c r="BD590" s="132"/>
      <c r="BE590" s="3"/>
      <c r="BF590" s="42"/>
      <c r="BG590" s="130"/>
      <c r="BH590" s="22"/>
    </row>
    <row r="591" spans="1:60" customFormat="1" x14ac:dyDescent="0.25">
      <c r="A591" s="30">
        <v>44050</v>
      </c>
      <c r="B591" s="62">
        <v>0.41666666666666669</v>
      </c>
      <c r="C591" s="128">
        <f t="shared" ref="C591:C599" si="97">K591/F591</f>
        <v>4</v>
      </c>
      <c r="D591" s="129">
        <f t="shared" si="96"/>
        <v>4</v>
      </c>
      <c r="E591" s="33">
        <f t="shared" ref="E591:E597" si="98">SUM(K591,O591,S591,W591,AA591,AE591,AI591,AM591,AQ591,AU591,AY591,BC591,BG591)</f>
        <v>260</v>
      </c>
      <c r="F591" s="33">
        <v>5</v>
      </c>
      <c r="G591" s="147"/>
      <c r="H591" s="22"/>
      <c r="I591" s="3">
        <v>6</v>
      </c>
      <c r="J591" s="42">
        <v>44049</v>
      </c>
      <c r="K591" s="130">
        <v>20</v>
      </c>
      <c r="L591" s="22"/>
      <c r="M591" s="3">
        <v>8</v>
      </c>
      <c r="N591" s="42">
        <v>44048</v>
      </c>
      <c r="O591" s="130">
        <v>20</v>
      </c>
      <c r="P591" s="22"/>
      <c r="Q591" s="3">
        <v>8</v>
      </c>
      <c r="R591" s="42">
        <v>44047</v>
      </c>
      <c r="S591" s="130">
        <v>20</v>
      </c>
      <c r="T591" s="22"/>
      <c r="U591" s="3">
        <v>8</v>
      </c>
      <c r="V591" s="42">
        <v>44046</v>
      </c>
      <c r="W591" s="130">
        <v>20</v>
      </c>
      <c r="X591" s="22"/>
      <c r="Y591" s="3">
        <v>5</v>
      </c>
      <c r="Z591" s="42">
        <v>44045</v>
      </c>
      <c r="AA591" s="130">
        <v>20</v>
      </c>
      <c r="AB591" s="22"/>
      <c r="AC591" s="131">
        <v>3</v>
      </c>
      <c r="AD591" s="42">
        <v>44044</v>
      </c>
      <c r="AE591" s="130">
        <v>20</v>
      </c>
      <c r="AF591" s="22"/>
      <c r="AG591" s="131">
        <v>1</v>
      </c>
      <c r="AH591" s="42">
        <v>44043</v>
      </c>
      <c r="AI591" s="130">
        <v>20</v>
      </c>
      <c r="AJ591" s="132"/>
      <c r="AK591" s="3">
        <v>1</v>
      </c>
      <c r="AL591" s="42">
        <v>44042</v>
      </c>
      <c r="AM591" s="130">
        <v>20</v>
      </c>
      <c r="AN591" s="132"/>
      <c r="AO591" s="3">
        <v>1</v>
      </c>
      <c r="AP591" s="42">
        <v>44041</v>
      </c>
      <c r="AQ591" s="130">
        <v>20</v>
      </c>
      <c r="AR591" s="132"/>
      <c r="AS591" s="3">
        <v>1</v>
      </c>
      <c r="AT591" s="42">
        <v>44040</v>
      </c>
      <c r="AU591" s="130">
        <v>20</v>
      </c>
      <c r="AV591" s="132"/>
      <c r="AW591" s="3">
        <v>1</v>
      </c>
      <c r="AX591" s="42">
        <v>44039</v>
      </c>
      <c r="AY591" s="130">
        <v>20</v>
      </c>
      <c r="AZ591" s="132"/>
      <c r="BA591" s="3">
        <v>1</v>
      </c>
      <c r="BB591" s="42">
        <v>44038</v>
      </c>
      <c r="BC591" s="130">
        <v>20</v>
      </c>
      <c r="BD591" s="132"/>
      <c r="BE591" s="3">
        <v>1</v>
      </c>
      <c r="BF591" s="42">
        <v>44037</v>
      </c>
      <c r="BG591" s="130">
        <v>20</v>
      </c>
      <c r="BH591" s="22"/>
    </row>
    <row r="592" spans="1:60" customFormat="1" x14ac:dyDescent="0.25">
      <c r="A592" s="30">
        <v>44050</v>
      </c>
      <c r="B592" s="62">
        <v>0.45833333333333331</v>
      </c>
      <c r="C592" s="128">
        <f t="shared" si="97"/>
        <v>4</v>
      </c>
      <c r="D592" s="129">
        <f t="shared" si="96"/>
        <v>4</v>
      </c>
      <c r="E592" s="33">
        <f t="shared" si="98"/>
        <v>260</v>
      </c>
      <c r="F592" s="33">
        <v>5</v>
      </c>
      <c r="G592" s="147"/>
      <c r="H592" s="22"/>
      <c r="I592" s="3">
        <v>6</v>
      </c>
      <c r="J592" s="42">
        <v>44049</v>
      </c>
      <c r="K592" s="130">
        <v>20</v>
      </c>
      <c r="L592" s="22"/>
      <c r="M592" s="3">
        <v>8</v>
      </c>
      <c r="N592" s="42">
        <v>44048</v>
      </c>
      <c r="O592" s="130">
        <v>20</v>
      </c>
      <c r="P592" s="22"/>
      <c r="Q592" s="3">
        <v>8</v>
      </c>
      <c r="R592" s="42">
        <v>44047</v>
      </c>
      <c r="S592" s="130">
        <v>20</v>
      </c>
      <c r="T592" s="22"/>
      <c r="U592" s="3">
        <v>8</v>
      </c>
      <c r="V592" s="42">
        <v>44046</v>
      </c>
      <c r="W592" s="130">
        <v>20</v>
      </c>
      <c r="X592" s="22"/>
      <c r="Y592" s="3">
        <v>5</v>
      </c>
      <c r="Z592" s="42">
        <v>44045</v>
      </c>
      <c r="AA592" s="130">
        <v>20</v>
      </c>
      <c r="AB592" s="22"/>
      <c r="AC592" s="131">
        <v>3</v>
      </c>
      <c r="AD592" s="42">
        <v>44044</v>
      </c>
      <c r="AE592" s="130">
        <v>20</v>
      </c>
      <c r="AF592" s="22"/>
      <c r="AG592" s="131">
        <v>1</v>
      </c>
      <c r="AH592" s="42">
        <v>44043</v>
      </c>
      <c r="AI592" s="130">
        <v>20</v>
      </c>
      <c r="AJ592" s="132"/>
      <c r="AK592" s="3">
        <v>1</v>
      </c>
      <c r="AL592" s="42">
        <v>44042</v>
      </c>
      <c r="AM592" s="130">
        <v>20</v>
      </c>
      <c r="AN592" s="132"/>
      <c r="AO592" s="3">
        <v>1</v>
      </c>
      <c r="AP592" s="42">
        <v>44041</v>
      </c>
      <c r="AQ592" s="130">
        <v>20</v>
      </c>
      <c r="AR592" s="132"/>
      <c r="AS592" s="3">
        <v>1</v>
      </c>
      <c r="AT592" s="42">
        <v>44040</v>
      </c>
      <c r="AU592" s="130">
        <v>20</v>
      </c>
      <c r="AV592" s="132"/>
      <c r="AW592" s="3">
        <v>1</v>
      </c>
      <c r="AX592" s="42">
        <v>44039</v>
      </c>
      <c r="AY592" s="130">
        <v>20</v>
      </c>
      <c r="AZ592" s="132"/>
      <c r="BA592" s="3">
        <v>1</v>
      </c>
      <c r="BB592" s="42">
        <v>44038</v>
      </c>
      <c r="BC592" s="130">
        <v>20</v>
      </c>
      <c r="BD592" s="132"/>
      <c r="BE592" s="3">
        <v>1</v>
      </c>
      <c r="BF592" s="42">
        <v>44037</v>
      </c>
      <c r="BG592" s="130">
        <v>20</v>
      </c>
      <c r="BH592" s="22"/>
    </row>
    <row r="593" spans="1:60" customFormat="1" x14ac:dyDescent="0.25">
      <c r="A593" s="30"/>
      <c r="B593" s="62"/>
      <c r="C593" s="128">
        <f>K593/F593</f>
        <v>1</v>
      </c>
      <c r="D593" s="129">
        <f t="shared" si="96"/>
        <v>1</v>
      </c>
      <c r="E593" s="33">
        <f>SUM(K593,O593,S593,W593,AA593,AE593,AI593,AM593,AQ593,AU593,AY593,BC593,BG593)</f>
        <v>50</v>
      </c>
      <c r="F593" s="33">
        <v>5</v>
      </c>
      <c r="G593" s="147"/>
      <c r="H593" s="22"/>
      <c r="I593" s="3">
        <v>6</v>
      </c>
      <c r="J593" s="42">
        <v>44049</v>
      </c>
      <c r="K593" s="130">
        <v>5</v>
      </c>
      <c r="L593" s="22"/>
      <c r="M593" s="3">
        <v>8</v>
      </c>
      <c r="N593" s="42">
        <v>44048</v>
      </c>
      <c r="O593" s="130">
        <v>5</v>
      </c>
      <c r="P593" s="22"/>
      <c r="Q593" s="3">
        <v>8</v>
      </c>
      <c r="R593" s="42">
        <v>44047</v>
      </c>
      <c r="S593" s="130">
        <v>5</v>
      </c>
      <c r="T593" s="22"/>
      <c r="U593" s="3">
        <v>8</v>
      </c>
      <c r="V593" s="42">
        <v>44046</v>
      </c>
      <c r="W593" s="134">
        <v>0</v>
      </c>
      <c r="X593" s="22"/>
      <c r="Y593" s="3">
        <v>8</v>
      </c>
      <c r="Z593" s="42">
        <v>44045</v>
      </c>
      <c r="AA593" s="134">
        <v>0</v>
      </c>
      <c r="AB593" s="22"/>
      <c r="AC593" s="131">
        <v>8</v>
      </c>
      <c r="AD593" s="42">
        <v>44044</v>
      </c>
      <c r="AE593" s="134">
        <v>0</v>
      </c>
      <c r="AF593" s="22"/>
      <c r="AG593" s="131">
        <v>8</v>
      </c>
      <c r="AH593" s="42">
        <v>44043</v>
      </c>
      <c r="AI593" s="130">
        <v>5</v>
      </c>
      <c r="AJ593" s="132"/>
      <c r="AK593" s="3">
        <v>5</v>
      </c>
      <c r="AL593" s="42">
        <v>44042</v>
      </c>
      <c r="AM593" s="130">
        <v>5</v>
      </c>
      <c r="AN593" s="132"/>
      <c r="AO593" s="3">
        <v>3</v>
      </c>
      <c r="AP593" s="42">
        <v>44041</v>
      </c>
      <c r="AQ593" s="130">
        <v>5</v>
      </c>
      <c r="AR593" s="132"/>
      <c r="AS593" s="3">
        <v>1</v>
      </c>
      <c r="AT593" s="42">
        <v>44040</v>
      </c>
      <c r="AU593" s="130">
        <v>5</v>
      </c>
      <c r="AV593" s="132"/>
      <c r="AW593" s="3">
        <v>1</v>
      </c>
      <c r="AX593" s="42">
        <v>44039</v>
      </c>
      <c r="AY593" s="130">
        <v>5</v>
      </c>
      <c r="AZ593" s="132"/>
      <c r="BA593" s="3">
        <v>1</v>
      </c>
      <c r="BB593" s="42">
        <v>44038</v>
      </c>
      <c r="BC593" s="130">
        <v>5</v>
      </c>
      <c r="BD593" s="132"/>
      <c r="BE593" s="3">
        <v>1</v>
      </c>
      <c r="BF593" s="42">
        <v>44037</v>
      </c>
      <c r="BG593" s="130">
        <v>5</v>
      </c>
      <c r="BH593" s="22"/>
    </row>
    <row r="594" spans="1:60" customFormat="1" x14ac:dyDescent="0.25">
      <c r="A594" s="30"/>
      <c r="B594" s="62"/>
      <c r="C594" s="128">
        <f t="shared" si="97"/>
        <v>1</v>
      </c>
      <c r="D594" s="129">
        <f t="shared" si="96"/>
        <v>1</v>
      </c>
      <c r="E594" s="33">
        <f t="shared" si="98"/>
        <v>5</v>
      </c>
      <c r="F594" s="33">
        <v>5</v>
      </c>
      <c r="G594" s="147"/>
      <c r="H594" s="22"/>
      <c r="I594" s="3">
        <v>6</v>
      </c>
      <c r="J594" s="42">
        <v>44049</v>
      </c>
      <c r="K594" s="130">
        <v>5</v>
      </c>
      <c r="L594" s="22"/>
      <c r="M594" s="3"/>
      <c r="N594" s="42"/>
      <c r="O594" s="130"/>
      <c r="P594" s="22"/>
      <c r="Q594" s="3"/>
      <c r="R594" s="42"/>
      <c r="S594" s="130"/>
      <c r="T594" s="22"/>
      <c r="U594" s="3"/>
      <c r="V594" s="42"/>
      <c r="W594" s="130"/>
      <c r="X594" s="22"/>
      <c r="Y594" s="3"/>
      <c r="Z594" s="42"/>
      <c r="AA594" s="130"/>
      <c r="AB594" s="22"/>
      <c r="AC594" s="131"/>
      <c r="AD594" s="42"/>
      <c r="AE594" s="130"/>
      <c r="AF594" s="22"/>
      <c r="AG594" s="131"/>
      <c r="AH594" s="42"/>
      <c r="AI594" s="130"/>
      <c r="AJ594" s="132"/>
      <c r="AK594" s="3"/>
      <c r="AL594" s="42"/>
      <c r="AM594" s="130"/>
      <c r="AN594" s="132"/>
      <c r="AO594" s="3"/>
      <c r="AP594" s="42"/>
      <c r="AQ594" s="130"/>
      <c r="AR594" s="132"/>
      <c r="AS594" s="3"/>
      <c r="AT594" s="42"/>
      <c r="AU594" s="130"/>
      <c r="AV594" s="132"/>
      <c r="AW594" s="3"/>
      <c r="AX594" s="42"/>
      <c r="AY594" s="130"/>
      <c r="AZ594" s="132"/>
      <c r="BA594" s="3"/>
      <c r="BB594" s="42"/>
      <c r="BC594" s="130"/>
      <c r="BD594" s="132"/>
      <c r="BE594" s="3"/>
      <c r="BF594" s="42"/>
      <c r="BG594" s="130"/>
      <c r="BH594" s="22"/>
    </row>
    <row r="595" spans="1:60" customFormat="1" x14ac:dyDescent="0.25">
      <c r="A595" s="30">
        <v>44050</v>
      </c>
      <c r="B595" s="62">
        <v>0.5</v>
      </c>
      <c r="C595" s="128">
        <f t="shared" si="97"/>
        <v>4</v>
      </c>
      <c r="D595" s="129">
        <f t="shared" si="96"/>
        <v>4</v>
      </c>
      <c r="E595" s="33">
        <f t="shared" si="98"/>
        <v>260</v>
      </c>
      <c r="F595" s="33">
        <v>5</v>
      </c>
      <c r="G595" s="147"/>
      <c r="H595" s="22"/>
      <c r="I595" s="3">
        <v>6</v>
      </c>
      <c r="J595" s="42">
        <v>44049</v>
      </c>
      <c r="K595" s="130">
        <v>20</v>
      </c>
      <c r="L595" s="22"/>
      <c r="M595" s="3">
        <v>8</v>
      </c>
      <c r="N595" s="42">
        <v>44048</v>
      </c>
      <c r="O595" s="130">
        <v>20</v>
      </c>
      <c r="P595" s="22"/>
      <c r="Q595" s="3">
        <v>8</v>
      </c>
      <c r="R595" s="42">
        <v>44047</v>
      </c>
      <c r="S595" s="130">
        <v>20</v>
      </c>
      <c r="T595" s="22"/>
      <c r="U595" s="3">
        <v>8</v>
      </c>
      <c r="V595" s="42">
        <v>44046</v>
      </c>
      <c r="W595" s="130">
        <v>20</v>
      </c>
      <c r="X595" s="22"/>
      <c r="Y595" s="3">
        <v>5</v>
      </c>
      <c r="Z595" s="42">
        <v>44045</v>
      </c>
      <c r="AA595" s="130">
        <v>20</v>
      </c>
      <c r="AB595" s="22"/>
      <c r="AC595" s="131">
        <v>3</v>
      </c>
      <c r="AD595" s="42">
        <v>44044</v>
      </c>
      <c r="AE595" s="130">
        <v>20</v>
      </c>
      <c r="AF595" s="22"/>
      <c r="AG595" s="131">
        <v>1</v>
      </c>
      <c r="AH595" s="42">
        <v>44043</v>
      </c>
      <c r="AI595" s="130">
        <v>20</v>
      </c>
      <c r="AJ595" s="132"/>
      <c r="AK595" s="3">
        <v>1</v>
      </c>
      <c r="AL595" s="42">
        <v>44042</v>
      </c>
      <c r="AM595" s="130">
        <v>20</v>
      </c>
      <c r="AN595" s="132"/>
      <c r="AO595" s="3">
        <v>1</v>
      </c>
      <c r="AP595" s="42">
        <v>44041</v>
      </c>
      <c r="AQ595" s="130">
        <v>20</v>
      </c>
      <c r="AR595" s="132"/>
      <c r="AS595" s="3">
        <v>1</v>
      </c>
      <c r="AT595" s="42">
        <v>44040</v>
      </c>
      <c r="AU595" s="130">
        <v>20</v>
      </c>
      <c r="AV595" s="132"/>
      <c r="AW595" s="3">
        <v>1</v>
      </c>
      <c r="AX595" s="42">
        <v>44039</v>
      </c>
      <c r="AY595" s="130">
        <v>20</v>
      </c>
      <c r="AZ595" s="132"/>
      <c r="BA595" s="3">
        <v>1</v>
      </c>
      <c r="BB595" s="42">
        <v>44038</v>
      </c>
      <c r="BC595" s="130">
        <v>20</v>
      </c>
      <c r="BD595" s="132"/>
      <c r="BE595" s="3">
        <v>1</v>
      </c>
      <c r="BF595" s="42">
        <v>44037</v>
      </c>
      <c r="BG595" s="130">
        <v>20</v>
      </c>
      <c r="BH595" s="22"/>
    </row>
    <row r="596" spans="1:60" customFormat="1" x14ac:dyDescent="0.25">
      <c r="A596" s="30"/>
      <c r="B596" s="62"/>
      <c r="C596" s="128">
        <f>K596/F596</f>
        <v>1</v>
      </c>
      <c r="D596" s="129">
        <f t="shared" si="96"/>
        <v>1</v>
      </c>
      <c r="E596" s="33">
        <f>SUM(K596,O596,S596,W596,AA596,AE596,AI596,AM596,AQ596,AU596,AY596,BC596,BG596)</f>
        <v>65</v>
      </c>
      <c r="F596" s="33">
        <v>5</v>
      </c>
      <c r="G596" s="147"/>
      <c r="H596" s="22"/>
      <c r="I596" s="3">
        <v>6</v>
      </c>
      <c r="J596" s="42">
        <v>44049</v>
      </c>
      <c r="K596" s="130">
        <v>5</v>
      </c>
      <c r="L596" s="22"/>
      <c r="M596" s="3">
        <v>8</v>
      </c>
      <c r="N596" s="42">
        <v>44048</v>
      </c>
      <c r="O596" s="130">
        <v>5</v>
      </c>
      <c r="P596" s="22"/>
      <c r="Q596" s="3">
        <v>8</v>
      </c>
      <c r="R596" s="42">
        <v>44047</v>
      </c>
      <c r="S596" s="130">
        <v>5</v>
      </c>
      <c r="T596" s="22"/>
      <c r="U596" s="3">
        <v>8</v>
      </c>
      <c r="V596" s="42">
        <v>44046</v>
      </c>
      <c r="W596" s="130">
        <v>5</v>
      </c>
      <c r="X596" s="22"/>
      <c r="Y596" s="3">
        <v>5</v>
      </c>
      <c r="Z596" s="42">
        <v>44045</v>
      </c>
      <c r="AA596" s="130">
        <v>5</v>
      </c>
      <c r="AB596" s="22"/>
      <c r="AC596" s="131">
        <v>3</v>
      </c>
      <c r="AD596" s="42">
        <v>44044</v>
      </c>
      <c r="AE596" s="130">
        <v>5</v>
      </c>
      <c r="AF596" s="22"/>
      <c r="AG596" s="131">
        <v>1</v>
      </c>
      <c r="AH596" s="42">
        <v>44043</v>
      </c>
      <c r="AI596" s="130">
        <v>5</v>
      </c>
      <c r="AJ596" s="132"/>
      <c r="AK596" s="3">
        <v>1</v>
      </c>
      <c r="AL596" s="42">
        <v>44042</v>
      </c>
      <c r="AM596" s="130">
        <v>5</v>
      </c>
      <c r="AN596" s="132"/>
      <c r="AO596" s="3">
        <v>1</v>
      </c>
      <c r="AP596" s="42">
        <v>44041</v>
      </c>
      <c r="AQ596" s="130">
        <v>5</v>
      </c>
      <c r="AR596" s="132"/>
      <c r="AS596" s="3">
        <v>1</v>
      </c>
      <c r="AT596" s="42">
        <v>44040</v>
      </c>
      <c r="AU596" s="130">
        <v>5</v>
      </c>
      <c r="AV596" s="132"/>
      <c r="AW596" s="3">
        <v>1</v>
      </c>
      <c r="AX596" s="42">
        <v>44039</v>
      </c>
      <c r="AY596" s="130">
        <v>5</v>
      </c>
      <c r="AZ596" s="132"/>
      <c r="BA596" s="3">
        <v>1</v>
      </c>
      <c r="BB596" s="42">
        <v>44038</v>
      </c>
      <c r="BC596" s="130">
        <v>5</v>
      </c>
      <c r="BD596" s="132"/>
      <c r="BE596" s="3">
        <v>1</v>
      </c>
      <c r="BF596" s="42">
        <v>44037</v>
      </c>
      <c r="BG596" s="130">
        <v>5</v>
      </c>
      <c r="BH596" s="22"/>
    </row>
    <row r="597" spans="1:60" customFormat="1" x14ac:dyDescent="0.25">
      <c r="A597" s="30"/>
      <c r="B597" s="62"/>
      <c r="C597" s="128">
        <f t="shared" si="97"/>
        <v>1</v>
      </c>
      <c r="D597" s="129">
        <f t="shared" si="96"/>
        <v>1</v>
      </c>
      <c r="E597" s="33">
        <f t="shared" si="98"/>
        <v>40</v>
      </c>
      <c r="F597" s="33">
        <v>5</v>
      </c>
      <c r="G597" s="147"/>
      <c r="H597" s="22"/>
      <c r="I597" s="3">
        <v>6</v>
      </c>
      <c r="J597" s="42">
        <v>44049</v>
      </c>
      <c r="K597" s="130">
        <v>5</v>
      </c>
      <c r="L597" s="22"/>
      <c r="M597" s="3">
        <v>8</v>
      </c>
      <c r="N597" s="42">
        <v>44048</v>
      </c>
      <c r="O597" s="134">
        <v>0</v>
      </c>
      <c r="P597" s="22"/>
      <c r="Q597" s="3">
        <v>8</v>
      </c>
      <c r="R597" s="42">
        <v>44047</v>
      </c>
      <c r="S597" s="134">
        <v>0</v>
      </c>
      <c r="T597" s="22"/>
      <c r="U597" s="3">
        <v>8</v>
      </c>
      <c r="V597" s="42">
        <v>44046</v>
      </c>
      <c r="W597" s="134">
        <v>0</v>
      </c>
      <c r="X597" s="22"/>
      <c r="Y597" s="3">
        <v>8</v>
      </c>
      <c r="Z597" s="42">
        <v>44045</v>
      </c>
      <c r="AA597" s="134">
        <v>0</v>
      </c>
      <c r="AB597" s="22"/>
      <c r="AC597" s="131">
        <v>8</v>
      </c>
      <c r="AD597" s="42">
        <v>44044</v>
      </c>
      <c r="AE597" s="134">
        <v>0</v>
      </c>
      <c r="AF597" s="22"/>
      <c r="AG597" s="131">
        <v>8</v>
      </c>
      <c r="AH597" s="42">
        <v>44043</v>
      </c>
      <c r="AI597" s="130">
        <v>5</v>
      </c>
      <c r="AJ597" s="132"/>
      <c r="AK597" s="3">
        <v>8</v>
      </c>
      <c r="AL597" s="42">
        <v>44042</v>
      </c>
      <c r="AM597" s="130">
        <v>5</v>
      </c>
      <c r="AN597" s="132"/>
      <c r="AO597" s="3">
        <v>8</v>
      </c>
      <c r="AP597" s="42">
        <v>44041</v>
      </c>
      <c r="AQ597" s="130">
        <v>5</v>
      </c>
      <c r="AR597" s="132"/>
      <c r="AS597" s="3">
        <v>5</v>
      </c>
      <c r="AT597" s="42">
        <v>44040</v>
      </c>
      <c r="AU597" s="130">
        <v>5</v>
      </c>
      <c r="AV597" s="132"/>
      <c r="AW597" s="3">
        <v>3</v>
      </c>
      <c r="AX597" s="42">
        <v>44039</v>
      </c>
      <c r="AY597" s="130">
        <v>5</v>
      </c>
      <c r="AZ597" s="132"/>
      <c r="BA597" s="3">
        <v>1</v>
      </c>
      <c r="BB597" s="42">
        <v>44038</v>
      </c>
      <c r="BC597" s="130">
        <v>5</v>
      </c>
      <c r="BD597" s="132"/>
      <c r="BE597" s="3">
        <v>1</v>
      </c>
      <c r="BF597" s="42">
        <v>44037</v>
      </c>
      <c r="BG597" s="130">
        <v>5</v>
      </c>
      <c r="BH597" s="22"/>
    </row>
    <row r="598" spans="1:60" customFormat="1" x14ac:dyDescent="0.25">
      <c r="A598" s="30"/>
      <c r="B598" s="62"/>
      <c r="C598" s="128">
        <f t="shared" si="97"/>
        <v>1</v>
      </c>
      <c r="D598" s="129">
        <f t="shared" si="96"/>
        <v>1</v>
      </c>
      <c r="E598" s="33">
        <f t="shared" ref="E598:E605" si="99">SUM(K598,O598,S598,W598,AA598,AE598,AI598,AM598,AQ598,AU598,AY598,BC598,BG598)</f>
        <v>5</v>
      </c>
      <c r="F598" s="33">
        <v>5</v>
      </c>
      <c r="G598" s="147"/>
      <c r="H598" s="22"/>
      <c r="I598" s="3">
        <v>6</v>
      </c>
      <c r="J598" s="42">
        <v>44049</v>
      </c>
      <c r="K598" s="130">
        <v>5</v>
      </c>
      <c r="L598" s="22"/>
      <c r="M598" s="3"/>
      <c r="N598" s="42"/>
      <c r="O598" s="130"/>
      <c r="P598" s="22"/>
      <c r="Q598" s="3"/>
      <c r="R598" s="42"/>
      <c r="S598" s="130"/>
      <c r="T598" s="22"/>
      <c r="U598" s="3"/>
      <c r="V598" s="42"/>
      <c r="W598" s="130"/>
      <c r="X598" s="22"/>
      <c r="Y598" s="3"/>
      <c r="Z598" s="42"/>
      <c r="AA598" s="130"/>
      <c r="AB598" s="22"/>
      <c r="AC598" s="131"/>
      <c r="AD598" s="42"/>
      <c r="AE598" s="130"/>
      <c r="AF598" s="22"/>
      <c r="AG598" s="131"/>
      <c r="AH598" s="42"/>
      <c r="AI598" s="130"/>
      <c r="AJ598" s="132"/>
      <c r="AK598" s="3"/>
      <c r="AL598" s="42"/>
      <c r="AM598" s="130"/>
      <c r="AN598" s="132"/>
      <c r="AO598" s="3"/>
      <c r="AP598" s="42"/>
      <c r="AQ598" s="130"/>
      <c r="AR598" s="132"/>
      <c r="AS598" s="3"/>
      <c r="AT598" s="42"/>
      <c r="AU598" s="130"/>
      <c r="AV598" s="132"/>
      <c r="AW598" s="3"/>
      <c r="AX598" s="42"/>
      <c r="AY598" s="130"/>
      <c r="AZ598" s="132"/>
      <c r="BA598" s="3"/>
      <c r="BB598" s="42"/>
      <c r="BC598" s="130"/>
      <c r="BD598" s="132"/>
      <c r="BE598" s="3"/>
      <c r="BF598" s="42"/>
      <c r="BG598" s="130"/>
      <c r="BH598" s="22"/>
    </row>
    <row r="599" spans="1:60" customFormat="1" x14ac:dyDescent="0.25">
      <c r="A599" s="30">
        <v>44050</v>
      </c>
      <c r="B599" s="62">
        <v>0.625</v>
      </c>
      <c r="C599" s="128">
        <f t="shared" si="97"/>
        <v>5</v>
      </c>
      <c r="D599" s="129">
        <f t="shared" si="96"/>
        <v>5</v>
      </c>
      <c r="E599" s="33">
        <f t="shared" si="99"/>
        <v>325</v>
      </c>
      <c r="F599" s="33">
        <v>5</v>
      </c>
      <c r="G599" s="147"/>
      <c r="H599" s="22"/>
      <c r="I599" s="3">
        <v>6</v>
      </c>
      <c r="J599" s="42">
        <v>44049</v>
      </c>
      <c r="K599" s="130">
        <v>25</v>
      </c>
      <c r="L599" s="22"/>
      <c r="M599" s="3">
        <v>8</v>
      </c>
      <c r="N599" s="42">
        <v>44048</v>
      </c>
      <c r="O599" s="130">
        <v>25</v>
      </c>
      <c r="P599" s="22"/>
      <c r="Q599" s="3">
        <v>8</v>
      </c>
      <c r="R599" s="42">
        <v>44047</v>
      </c>
      <c r="S599" s="130">
        <v>25</v>
      </c>
      <c r="T599" s="22"/>
      <c r="U599" s="3">
        <v>8</v>
      </c>
      <c r="V599" s="42">
        <v>44046</v>
      </c>
      <c r="W599" s="130">
        <v>25</v>
      </c>
      <c r="X599" s="22"/>
      <c r="Y599" s="3">
        <v>5</v>
      </c>
      <c r="Z599" s="42">
        <v>44045</v>
      </c>
      <c r="AA599" s="130">
        <v>25</v>
      </c>
      <c r="AB599" s="22"/>
      <c r="AC599" s="131">
        <v>3</v>
      </c>
      <c r="AD599" s="42">
        <v>44044</v>
      </c>
      <c r="AE599" s="130">
        <v>25</v>
      </c>
      <c r="AF599" s="22"/>
      <c r="AG599" s="131">
        <v>1</v>
      </c>
      <c r="AH599" s="42">
        <v>44043</v>
      </c>
      <c r="AI599" s="130">
        <v>25</v>
      </c>
      <c r="AJ599" s="132"/>
      <c r="AK599" s="3">
        <v>1</v>
      </c>
      <c r="AL599" s="42">
        <v>44042</v>
      </c>
      <c r="AM599" s="130">
        <v>25</v>
      </c>
      <c r="AN599" s="132"/>
      <c r="AO599" s="3">
        <v>1</v>
      </c>
      <c r="AP599" s="42">
        <v>44041</v>
      </c>
      <c r="AQ599" s="130">
        <v>25</v>
      </c>
      <c r="AR599" s="132"/>
      <c r="AS599" s="3">
        <v>1</v>
      </c>
      <c r="AT599" s="42">
        <v>44040</v>
      </c>
      <c r="AU599" s="130">
        <v>25</v>
      </c>
      <c r="AV599" s="132"/>
      <c r="AW599" s="3">
        <v>1</v>
      </c>
      <c r="AX599" s="42">
        <v>44039</v>
      </c>
      <c r="AY599" s="130">
        <v>25</v>
      </c>
      <c r="AZ599" s="132"/>
      <c r="BA599" s="3">
        <v>1</v>
      </c>
      <c r="BB599" s="42">
        <v>44038</v>
      </c>
      <c r="BC599" s="130">
        <v>25</v>
      </c>
      <c r="BD599" s="132"/>
      <c r="BE599" s="3">
        <v>1</v>
      </c>
      <c r="BF599" s="42">
        <v>44037</v>
      </c>
      <c r="BG599" s="130">
        <v>25</v>
      </c>
      <c r="BH599" s="22"/>
    </row>
    <row r="600" spans="1:60" customFormat="1" x14ac:dyDescent="0.25">
      <c r="A600" s="30"/>
      <c r="B600" s="62"/>
      <c r="C600" s="128">
        <f t="shared" ref="C600:C617" si="100">K600/F600</f>
        <v>1</v>
      </c>
      <c r="D600" s="129">
        <f t="shared" si="96"/>
        <v>1</v>
      </c>
      <c r="E600" s="33">
        <f t="shared" si="99"/>
        <v>55</v>
      </c>
      <c r="F600" s="33">
        <v>5</v>
      </c>
      <c r="G600" s="147"/>
      <c r="H600" s="22"/>
      <c r="I600" s="3">
        <v>6</v>
      </c>
      <c r="J600" s="42">
        <v>44049</v>
      </c>
      <c r="K600" s="130">
        <v>5</v>
      </c>
      <c r="L600" s="22"/>
      <c r="M600" s="3">
        <v>8</v>
      </c>
      <c r="N600" s="42">
        <v>44048</v>
      </c>
      <c r="O600" s="134">
        <v>0</v>
      </c>
      <c r="P600" s="22"/>
      <c r="Q600" s="3">
        <v>8</v>
      </c>
      <c r="R600" s="42">
        <v>44047</v>
      </c>
      <c r="S600" s="130">
        <v>5</v>
      </c>
      <c r="T600" s="22"/>
      <c r="U600" s="3">
        <v>8</v>
      </c>
      <c r="V600" s="42">
        <v>44046</v>
      </c>
      <c r="W600" s="130">
        <v>5</v>
      </c>
      <c r="X600" s="22"/>
      <c r="Y600" s="3">
        <v>8</v>
      </c>
      <c r="Z600" s="42">
        <v>44045</v>
      </c>
      <c r="AA600" s="134">
        <v>0</v>
      </c>
      <c r="AB600" s="22"/>
      <c r="AC600" s="131">
        <v>8</v>
      </c>
      <c r="AD600" s="42">
        <v>44044</v>
      </c>
      <c r="AE600" s="130">
        <v>5</v>
      </c>
      <c r="AF600" s="22"/>
      <c r="AG600" s="131">
        <v>5</v>
      </c>
      <c r="AH600" s="42">
        <v>44043</v>
      </c>
      <c r="AI600" s="130">
        <v>5</v>
      </c>
      <c r="AJ600" s="132"/>
      <c r="AK600" s="3">
        <v>3</v>
      </c>
      <c r="AL600" s="42">
        <v>44042</v>
      </c>
      <c r="AM600" s="130">
        <v>5</v>
      </c>
      <c r="AN600" s="132"/>
      <c r="AO600" s="3">
        <v>1</v>
      </c>
      <c r="AP600" s="42">
        <v>44041</v>
      </c>
      <c r="AQ600" s="130">
        <v>5</v>
      </c>
      <c r="AR600" s="132"/>
      <c r="AS600" s="3">
        <v>1</v>
      </c>
      <c r="AT600" s="42">
        <v>44040</v>
      </c>
      <c r="AU600" s="130">
        <v>5</v>
      </c>
      <c r="AV600" s="132"/>
      <c r="AW600" s="3">
        <v>1</v>
      </c>
      <c r="AX600" s="42">
        <v>44039</v>
      </c>
      <c r="AY600" s="130">
        <v>5</v>
      </c>
      <c r="AZ600" s="132"/>
      <c r="BA600" s="3">
        <v>1</v>
      </c>
      <c r="BB600" s="42">
        <v>44038</v>
      </c>
      <c r="BC600" s="130">
        <v>5</v>
      </c>
      <c r="BD600" s="132"/>
      <c r="BE600" s="3">
        <v>1</v>
      </c>
      <c r="BF600" s="42">
        <v>44037</v>
      </c>
      <c r="BG600" s="130">
        <v>5</v>
      </c>
      <c r="BH600" s="22"/>
    </row>
    <row r="601" spans="1:60" customFormat="1" x14ac:dyDescent="0.25">
      <c r="A601" s="30">
        <v>44050</v>
      </c>
      <c r="B601" s="62">
        <v>0.66666666666666663</v>
      </c>
      <c r="C601" s="128">
        <f t="shared" si="100"/>
        <v>4</v>
      </c>
      <c r="D601" s="129">
        <f t="shared" si="96"/>
        <v>4</v>
      </c>
      <c r="E601" s="33">
        <f t="shared" si="99"/>
        <v>260</v>
      </c>
      <c r="F601" s="33">
        <v>5</v>
      </c>
      <c r="G601" s="147"/>
      <c r="H601" s="22"/>
      <c r="I601" s="3">
        <v>6</v>
      </c>
      <c r="J601" s="42">
        <v>44049</v>
      </c>
      <c r="K601" s="130">
        <v>20</v>
      </c>
      <c r="L601" s="22"/>
      <c r="M601" s="3">
        <v>8</v>
      </c>
      <c r="N601" s="42">
        <v>44048</v>
      </c>
      <c r="O601" s="130">
        <v>20</v>
      </c>
      <c r="P601" s="22"/>
      <c r="Q601" s="3">
        <v>8</v>
      </c>
      <c r="R601" s="42">
        <v>44047</v>
      </c>
      <c r="S601" s="130">
        <v>20</v>
      </c>
      <c r="T601" s="22"/>
      <c r="U601" s="3">
        <v>8</v>
      </c>
      <c r="V601" s="42">
        <v>44046</v>
      </c>
      <c r="W601" s="130">
        <v>20</v>
      </c>
      <c r="X601" s="22"/>
      <c r="Y601" s="3">
        <v>5</v>
      </c>
      <c r="Z601" s="42">
        <v>44045</v>
      </c>
      <c r="AA601" s="130">
        <v>20</v>
      </c>
      <c r="AB601" s="22"/>
      <c r="AC601" s="131">
        <v>3</v>
      </c>
      <c r="AD601" s="42">
        <v>44044</v>
      </c>
      <c r="AE601" s="130">
        <v>20</v>
      </c>
      <c r="AF601" s="22"/>
      <c r="AG601" s="131">
        <v>1</v>
      </c>
      <c r="AH601" s="42">
        <v>44043</v>
      </c>
      <c r="AI601" s="130">
        <v>20</v>
      </c>
      <c r="AJ601" s="132"/>
      <c r="AK601" s="3">
        <v>1</v>
      </c>
      <c r="AL601" s="42">
        <v>44042</v>
      </c>
      <c r="AM601" s="130">
        <v>20</v>
      </c>
      <c r="AN601" s="132"/>
      <c r="AO601" s="3">
        <v>1</v>
      </c>
      <c r="AP601" s="42">
        <v>44041</v>
      </c>
      <c r="AQ601" s="130">
        <v>20</v>
      </c>
      <c r="AR601" s="132"/>
      <c r="AS601" s="3">
        <v>1</v>
      </c>
      <c r="AT601" s="42">
        <v>44040</v>
      </c>
      <c r="AU601" s="130">
        <v>20</v>
      </c>
      <c r="AV601" s="132"/>
      <c r="AW601" s="3">
        <v>1</v>
      </c>
      <c r="AX601" s="42">
        <v>44039</v>
      </c>
      <c r="AY601" s="130">
        <v>20</v>
      </c>
      <c r="AZ601" s="132"/>
      <c r="BA601" s="3">
        <v>1</v>
      </c>
      <c r="BB601" s="42">
        <v>44038</v>
      </c>
      <c r="BC601" s="130">
        <v>20</v>
      </c>
      <c r="BD601" s="132"/>
      <c r="BE601" s="3">
        <v>1</v>
      </c>
      <c r="BF601" s="42">
        <v>44037</v>
      </c>
      <c r="BG601" s="130">
        <v>20</v>
      </c>
      <c r="BH601" s="22"/>
    </row>
    <row r="602" spans="1:60" customFormat="1" x14ac:dyDescent="0.25">
      <c r="A602" s="30">
        <v>44050</v>
      </c>
      <c r="B602" s="62">
        <v>0.70833333333333337</v>
      </c>
      <c r="C602" s="128">
        <f t="shared" si="100"/>
        <v>2</v>
      </c>
      <c r="D602" s="129">
        <f t="shared" si="96"/>
        <v>2</v>
      </c>
      <c r="E602" s="33">
        <f t="shared" si="99"/>
        <v>130</v>
      </c>
      <c r="F602" s="33">
        <v>5</v>
      </c>
      <c r="G602" s="147"/>
      <c r="H602" s="22"/>
      <c r="I602" s="3">
        <v>6</v>
      </c>
      <c r="J602" s="42">
        <v>44049</v>
      </c>
      <c r="K602" s="130">
        <v>10</v>
      </c>
      <c r="L602" s="22"/>
      <c r="M602" s="3">
        <v>8</v>
      </c>
      <c r="N602" s="42">
        <v>44048</v>
      </c>
      <c r="O602" s="130">
        <v>10</v>
      </c>
      <c r="P602" s="22"/>
      <c r="Q602" s="3">
        <v>8</v>
      </c>
      <c r="R602" s="42">
        <v>44047</v>
      </c>
      <c r="S602" s="130">
        <v>10</v>
      </c>
      <c r="T602" s="22"/>
      <c r="U602" s="3">
        <v>8</v>
      </c>
      <c r="V602" s="42">
        <v>44046</v>
      </c>
      <c r="W602" s="130">
        <v>10</v>
      </c>
      <c r="X602" s="22"/>
      <c r="Y602" s="3">
        <v>5</v>
      </c>
      <c r="Z602" s="42">
        <v>44045</v>
      </c>
      <c r="AA602" s="130">
        <v>10</v>
      </c>
      <c r="AB602" s="22"/>
      <c r="AC602" s="131">
        <v>3</v>
      </c>
      <c r="AD602" s="42">
        <v>44044</v>
      </c>
      <c r="AE602" s="130">
        <v>10</v>
      </c>
      <c r="AF602" s="22"/>
      <c r="AG602" s="131">
        <v>1</v>
      </c>
      <c r="AH602" s="42">
        <v>44043</v>
      </c>
      <c r="AI602" s="130">
        <v>10</v>
      </c>
      <c r="AJ602" s="132"/>
      <c r="AK602" s="3">
        <v>1</v>
      </c>
      <c r="AL602" s="42">
        <v>44042</v>
      </c>
      <c r="AM602" s="130">
        <v>10</v>
      </c>
      <c r="AN602" s="132"/>
      <c r="AO602" s="3">
        <v>1</v>
      </c>
      <c r="AP602" s="42">
        <v>44041</v>
      </c>
      <c r="AQ602" s="130">
        <v>10</v>
      </c>
      <c r="AR602" s="132"/>
      <c r="AS602" s="3">
        <v>1</v>
      </c>
      <c r="AT602" s="42">
        <v>44040</v>
      </c>
      <c r="AU602" s="130">
        <v>10</v>
      </c>
      <c r="AV602" s="132"/>
      <c r="AW602" s="3">
        <v>1</v>
      </c>
      <c r="AX602" s="42">
        <v>44039</v>
      </c>
      <c r="AY602" s="130">
        <v>10</v>
      </c>
      <c r="AZ602" s="132"/>
      <c r="BA602" s="3">
        <v>1</v>
      </c>
      <c r="BB602" s="42">
        <v>44038</v>
      </c>
      <c r="BC602" s="130">
        <v>10</v>
      </c>
      <c r="BD602" s="132"/>
      <c r="BE602" s="3">
        <v>1</v>
      </c>
      <c r="BF602" s="42">
        <v>44037</v>
      </c>
      <c r="BG602" s="130">
        <v>10</v>
      </c>
      <c r="BH602" s="22"/>
    </row>
    <row r="603" spans="1:60" customFormat="1" x14ac:dyDescent="0.25">
      <c r="A603" s="30"/>
      <c r="B603" s="62"/>
      <c r="C603" s="128">
        <f t="shared" si="100"/>
        <v>1</v>
      </c>
      <c r="D603" s="129">
        <f t="shared" si="96"/>
        <v>1</v>
      </c>
      <c r="E603" s="33">
        <f t="shared" si="99"/>
        <v>10</v>
      </c>
      <c r="F603" s="33">
        <v>5</v>
      </c>
      <c r="G603" s="147"/>
      <c r="H603" s="22"/>
      <c r="I603" s="3">
        <v>6</v>
      </c>
      <c r="J603" s="42">
        <v>44049</v>
      </c>
      <c r="K603" s="130">
        <v>5</v>
      </c>
      <c r="L603" s="22"/>
      <c r="M603" s="3">
        <v>8</v>
      </c>
      <c r="N603" s="42">
        <v>44048</v>
      </c>
      <c r="O603" s="130">
        <v>5</v>
      </c>
      <c r="P603" s="22"/>
      <c r="Q603" s="3"/>
      <c r="R603" s="42"/>
      <c r="S603" s="130"/>
      <c r="T603" s="22"/>
      <c r="U603" s="3"/>
      <c r="V603" s="42"/>
      <c r="W603" s="130"/>
      <c r="X603" s="22"/>
      <c r="Y603" s="3"/>
      <c r="Z603" s="42"/>
      <c r="AA603" s="130"/>
      <c r="AB603" s="22"/>
      <c r="AC603" s="131"/>
      <c r="AD603" s="42"/>
      <c r="AE603" s="130"/>
      <c r="AF603" s="22"/>
      <c r="AG603" s="131"/>
      <c r="AH603" s="42"/>
      <c r="AI603" s="130"/>
      <c r="AJ603" s="132"/>
      <c r="AK603" s="3"/>
      <c r="AL603" s="42"/>
      <c r="AM603" s="130"/>
      <c r="AN603" s="132"/>
      <c r="AO603" s="3"/>
      <c r="AP603" s="42"/>
      <c r="AQ603" s="130"/>
      <c r="AR603" s="132"/>
      <c r="AS603" s="3"/>
      <c r="AT603" s="42"/>
      <c r="AU603" s="130"/>
      <c r="AV603" s="132"/>
      <c r="AW603" s="3"/>
      <c r="AX603" s="42"/>
      <c r="AY603" s="130"/>
      <c r="AZ603" s="132"/>
      <c r="BA603" s="3"/>
      <c r="BB603" s="42"/>
      <c r="BC603" s="130"/>
      <c r="BD603" s="132"/>
      <c r="BE603" s="3"/>
      <c r="BF603" s="42"/>
      <c r="BG603" s="130"/>
      <c r="BH603" s="22"/>
    </row>
    <row r="604" spans="1:60" customFormat="1" ht="13.75" thickBot="1" x14ac:dyDescent="0.3">
      <c r="A604" s="30"/>
      <c r="B604" s="62"/>
      <c r="C604" s="128">
        <f t="shared" si="100"/>
        <v>1</v>
      </c>
      <c r="D604" s="129">
        <f t="shared" si="96"/>
        <v>1</v>
      </c>
      <c r="E604" s="33">
        <f t="shared" si="99"/>
        <v>5</v>
      </c>
      <c r="F604" s="33">
        <v>5</v>
      </c>
      <c r="G604" s="147"/>
      <c r="H604" s="22"/>
      <c r="I604" s="3">
        <v>6</v>
      </c>
      <c r="J604" s="42">
        <v>44049</v>
      </c>
      <c r="K604" s="130">
        <v>5</v>
      </c>
      <c r="L604" s="22"/>
      <c r="M604" s="3"/>
      <c r="N604" s="42"/>
      <c r="O604" s="130"/>
      <c r="P604" s="22"/>
      <c r="Q604" s="3"/>
      <c r="R604" s="42"/>
      <c r="S604" s="130"/>
      <c r="T604" s="22"/>
      <c r="U604" s="3"/>
      <c r="V604" s="42"/>
      <c r="W604" s="130"/>
      <c r="X604" s="22"/>
      <c r="Y604" s="3"/>
      <c r="Z604" s="42"/>
      <c r="AA604" s="130"/>
      <c r="AB604" s="22"/>
      <c r="AC604" s="131"/>
      <c r="AD604" s="42"/>
      <c r="AE604" s="130"/>
      <c r="AF604" s="22"/>
      <c r="AG604" s="131"/>
      <c r="AH604" s="42"/>
      <c r="AI604" s="130"/>
      <c r="AJ604" s="132"/>
      <c r="AK604" s="3"/>
      <c r="AL604" s="42"/>
      <c r="AM604" s="130"/>
      <c r="AN604" s="132"/>
      <c r="AO604" s="3"/>
      <c r="AP604" s="42"/>
      <c r="AQ604" s="130"/>
      <c r="AR604" s="132"/>
      <c r="AS604" s="3"/>
      <c r="AT604" s="42"/>
      <c r="AU604" s="130"/>
      <c r="AV604" s="132"/>
      <c r="AW604" s="3"/>
      <c r="AX604" s="42"/>
      <c r="AY604" s="130"/>
      <c r="AZ604" s="132"/>
      <c r="BA604" s="3"/>
      <c r="BB604" s="42"/>
      <c r="BC604" s="130"/>
      <c r="BD604" s="132"/>
      <c r="BE604" s="3"/>
      <c r="BF604" s="42"/>
      <c r="BG604" s="130"/>
      <c r="BH604" s="22"/>
    </row>
    <row r="605" spans="1:60" s="8" customFormat="1" x14ac:dyDescent="0.25">
      <c r="A605" s="5">
        <v>44051</v>
      </c>
      <c r="B605" s="63">
        <v>0.33333333333333331</v>
      </c>
      <c r="C605" s="135">
        <f t="shared" si="100"/>
        <v>1</v>
      </c>
      <c r="D605" s="136">
        <f t="shared" ref="D605:D624" si="101">C605</f>
        <v>1</v>
      </c>
      <c r="E605" s="7">
        <f t="shared" si="99"/>
        <v>65</v>
      </c>
      <c r="F605" s="7">
        <v>5</v>
      </c>
      <c r="G605" s="141"/>
      <c r="H605" s="12"/>
      <c r="I605" s="9">
        <v>6</v>
      </c>
      <c r="J605" s="10">
        <v>44049</v>
      </c>
      <c r="K605" s="137">
        <v>5</v>
      </c>
      <c r="L605" s="12"/>
      <c r="M605" s="9">
        <v>8</v>
      </c>
      <c r="N605" s="10">
        <v>44048</v>
      </c>
      <c r="O605" s="137">
        <v>5</v>
      </c>
      <c r="P605" s="12"/>
      <c r="Q605" s="9">
        <v>8</v>
      </c>
      <c r="R605" s="10">
        <v>44047</v>
      </c>
      <c r="S605" s="137">
        <v>5</v>
      </c>
      <c r="T605" s="12"/>
      <c r="U605" s="9">
        <v>8</v>
      </c>
      <c r="V605" s="10">
        <v>44046</v>
      </c>
      <c r="W605" s="137">
        <v>5</v>
      </c>
      <c r="X605" s="12"/>
      <c r="Y605" s="9">
        <v>5</v>
      </c>
      <c r="Z605" s="10">
        <v>44045</v>
      </c>
      <c r="AA605" s="137">
        <v>5</v>
      </c>
      <c r="AB605" s="12"/>
      <c r="AC605" s="138">
        <v>3</v>
      </c>
      <c r="AD605" s="10">
        <v>44044</v>
      </c>
      <c r="AE605" s="137">
        <v>5</v>
      </c>
      <c r="AF605" s="12"/>
      <c r="AG605" s="138">
        <v>1</v>
      </c>
      <c r="AH605" s="10">
        <v>44043</v>
      </c>
      <c r="AI605" s="137">
        <v>5</v>
      </c>
      <c r="AJ605" s="139"/>
      <c r="AK605" s="9">
        <v>1</v>
      </c>
      <c r="AL605" s="10">
        <v>44042</v>
      </c>
      <c r="AM605" s="137">
        <v>5</v>
      </c>
      <c r="AN605" s="139"/>
      <c r="AO605" s="9">
        <v>1</v>
      </c>
      <c r="AP605" s="10">
        <v>44041</v>
      </c>
      <c r="AQ605" s="137">
        <v>5</v>
      </c>
      <c r="AR605" s="139"/>
      <c r="AS605" s="9">
        <v>1</v>
      </c>
      <c r="AT605" s="10">
        <v>44040</v>
      </c>
      <c r="AU605" s="137">
        <v>5</v>
      </c>
      <c r="AV605" s="139"/>
      <c r="AW605" s="9">
        <v>1</v>
      </c>
      <c r="AX605" s="10">
        <v>44039</v>
      </c>
      <c r="AY605" s="137">
        <v>5</v>
      </c>
      <c r="AZ605" s="139"/>
      <c r="BA605" s="9">
        <v>1</v>
      </c>
      <c r="BB605" s="10">
        <v>44038</v>
      </c>
      <c r="BC605" s="137">
        <v>5</v>
      </c>
      <c r="BD605" s="139"/>
      <c r="BE605" s="9">
        <v>1</v>
      </c>
      <c r="BF605" s="10">
        <v>44037</v>
      </c>
      <c r="BG605" s="137">
        <v>5</v>
      </c>
      <c r="BH605" s="12"/>
    </row>
    <row r="606" spans="1:60" customFormat="1" x14ac:dyDescent="0.25">
      <c r="A606" s="30"/>
      <c r="B606" s="62"/>
      <c r="C606" s="128">
        <f t="shared" si="100"/>
        <v>5</v>
      </c>
      <c r="D606" s="129">
        <f t="shared" si="101"/>
        <v>5</v>
      </c>
      <c r="E606" s="33">
        <f t="shared" ref="E606:E624" si="102">SUM(K606,O606,S606,W606,AA606,AE606,AI606,AM606,AQ606,AU606,AY606,BC606,BG606)</f>
        <v>325</v>
      </c>
      <c r="F606" s="33">
        <v>5</v>
      </c>
      <c r="G606" s="147"/>
      <c r="H606" s="22"/>
      <c r="I606" s="3">
        <v>6</v>
      </c>
      <c r="J606" s="42">
        <v>44050</v>
      </c>
      <c r="K606" s="130">
        <v>25</v>
      </c>
      <c r="L606" s="22"/>
      <c r="M606" s="3">
        <v>8</v>
      </c>
      <c r="N606" s="42">
        <v>44049</v>
      </c>
      <c r="O606" s="130">
        <v>25</v>
      </c>
      <c r="P606" s="22"/>
      <c r="Q606" s="3">
        <v>8</v>
      </c>
      <c r="R606" s="42">
        <v>44048</v>
      </c>
      <c r="S606" s="130">
        <v>25</v>
      </c>
      <c r="T606" s="22"/>
      <c r="U606" s="3">
        <v>8</v>
      </c>
      <c r="V606" s="42">
        <v>44047</v>
      </c>
      <c r="W606" s="130">
        <v>25</v>
      </c>
      <c r="X606" s="22"/>
      <c r="Y606" s="3">
        <v>5</v>
      </c>
      <c r="Z606" s="42">
        <v>44046</v>
      </c>
      <c r="AA606" s="130">
        <v>25</v>
      </c>
      <c r="AB606" s="22"/>
      <c r="AC606" s="131">
        <v>3</v>
      </c>
      <c r="AD606" s="42">
        <v>44045</v>
      </c>
      <c r="AE606" s="130">
        <v>25</v>
      </c>
      <c r="AF606" s="22"/>
      <c r="AG606" s="131">
        <v>1</v>
      </c>
      <c r="AH606" s="42">
        <v>44044</v>
      </c>
      <c r="AI606" s="130">
        <v>25</v>
      </c>
      <c r="AJ606" s="132"/>
      <c r="AK606" s="3">
        <v>1</v>
      </c>
      <c r="AL606" s="42">
        <v>44043</v>
      </c>
      <c r="AM606" s="130">
        <v>25</v>
      </c>
      <c r="AN606" s="132"/>
      <c r="AO606" s="3">
        <v>1</v>
      </c>
      <c r="AP606" s="42">
        <v>44042</v>
      </c>
      <c r="AQ606" s="130">
        <v>25</v>
      </c>
      <c r="AR606" s="132"/>
      <c r="AS606" s="3">
        <v>1</v>
      </c>
      <c r="AT606" s="42">
        <v>44041</v>
      </c>
      <c r="AU606" s="130">
        <v>25</v>
      </c>
      <c r="AV606" s="132"/>
      <c r="AW606" s="3">
        <v>1</v>
      </c>
      <c r="AX606" s="42">
        <v>44040</v>
      </c>
      <c r="AY606" s="130">
        <v>25</v>
      </c>
      <c r="AZ606" s="132"/>
      <c r="BA606" s="3">
        <v>1</v>
      </c>
      <c r="BB606" s="42">
        <v>44039</v>
      </c>
      <c r="BC606" s="130">
        <v>25</v>
      </c>
      <c r="BD606" s="132"/>
      <c r="BE606" s="3">
        <v>1</v>
      </c>
      <c r="BF606" s="42">
        <v>44038</v>
      </c>
      <c r="BG606" s="130">
        <v>25</v>
      </c>
      <c r="BH606" s="22"/>
    </row>
    <row r="607" spans="1:60" customFormat="1" x14ac:dyDescent="0.25">
      <c r="A607" s="30">
        <v>44051</v>
      </c>
      <c r="B607" s="62">
        <v>0.375</v>
      </c>
      <c r="C607" s="128">
        <f t="shared" si="100"/>
        <v>2</v>
      </c>
      <c r="D607" s="129">
        <f t="shared" si="101"/>
        <v>2</v>
      </c>
      <c r="E607" s="33">
        <f t="shared" si="102"/>
        <v>130</v>
      </c>
      <c r="F607" s="33">
        <v>5</v>
      </c>
      <c r="G607" s="147"/>
      <c r="H607" s="22"/>
      <c r="I607" s="3">
        <v>6</v>
      </c>
      <c r="J607" s="42">
        <v>44050</v>
      </c>
      <c r="K607" s="130">
        <v>10</v>
      </c>
      <c r="L607" s="22"/>
      <c r="M607" s="3">
        <v>8</v>
      </c>
      <c r="N607" s="42">
        <v>44049</v>
      </c>
      <c r="O607" s="130">
        <v>10</v>
      </c>
      <c r="P607" s="22"/>
      <c r="Q607" s="3">
        <v>8</v>
      </c>
      <c r="R607" s="42">
        <v>44048</v>
      </c>
      <c r="S607" s="130">
        <v>10</v>
      </c>
      <c r="T607" s="22"/>
      <c r="U607" s="3">
        <v>8</v>
      </c>
      <c r="V607" s="42">
        <v>44047</v>
      </c>
      <c r="W607" s="130">
        <v>10</v>
      </c>
      <c r="X607" s="22"/>
      <c r="Y607" s="3">
        <v>5</v>
      </c>
      <c r="Z607" s="42">
        <v>44046</v>
      </c>
      <c r="AA607" s="130">
        <v>10</v>
      </c>
      <c r="AB607" s="22"/>
      <c r="AC607" s="131">
        <v>3</v>
      </c>
      <c r="AD607" s="42">
        <v>44045</v>
      </c>
      <c r="AE607" s="130">
        <v>10</v>
      </c>
      <c r="AF607" s="22"/>
      <c r="AG607" s="131">
        <v>1</v>
      </c>
      <c r="AH607" s="42">
        <v>44044</v>
      </c>
      <c r="AI607" s="130">
        <v>10</v>
      </c>
      <c r="AJ607" s="132"/>
      <c r="AK607" s="3">
        <v>1</v>
      </c>
      <c r="AL607" s="42">
        <v>44043</v>
      </c>
      <c r="AM607" s="130">
        <v>10</v>
      </c>
      <c r="AN607" s="132"/>
      <c r="AO607" s="3">
        <v>1</v>
      </c>
      <c r="AP607" s="42">
        <v>44042</v>
      </c>
      <c r="AQ607" s="130">
        <v>10</v>
      </c>
      <c r="AR607" s="132"/>
      <c r="AS607" s="3">
        <v>1</v>
      </c>
      <c r="AT607" s="42">
        <v>44041</v>
      </c>
      <c r="AU607" s="130">
        <v>10</v>
      </c>
      <c r="AV607" s="132"/>
      <c r="AW607" s="3">
        <v>1</v>
      </c>
      <c r="AX607" s="42">
        <v>44040</v>
      </c>
      <c r="AY607" s="130">
        <v>10</v>
      </c>
      <c r="AZ607" s="132"/>
      <c r="BA607" s="3">
        <v>1</v>
      </c>
      <c r="BB607" s="42">
        <v>44039</v>
      </c>
      <c r="BC607" s="130">
        <v>10</v>
      </c>
      <c r="BD607" s="132"/>
      <c r="BE607" s="3">
        <v>1</v>
      </c>
      <c r="BF607" s="42">
        <v>44038</v>
      </c>
      <c r="BG607" s="130">
        <v>10</v>
      </c>
      <c r="BH607" s="22"/>
    </row>
    <row r="608" spans="1:60" customFormat="1" x14ac:dyDescent="0.25">
      <c r="A608" s="30"/>
      <c r="B608" s="62"/>
      <c r="C608" s="128">
        <f t="shared" si="100"/>
        <v>1</v>
      </c>
      <c r="D608" s="129">
        <f t="shared" si="101"/>
        <v>1</v>
      </c>
      <c r="E608" s="33">
        <f t="shared" si="102"/>
        <v>10</v>
      </c>
      <c r="F608" s="33">
        <v>5</v>
      </c>
      <c r="G608" s="147"/>
      <c r="H608" s="22"/>
      <c r="I608" s="3">
        <v>6</v>
      </c>
      <c r="J608" s="42">
        <v>44050</v>
      </c>
      <c r="K608" s="130">
        <v>5</v>
      </c>
      <c r="L608" s="22"/>
      <c r="M608" s="3">
        <v>8</v>
      </c>
      <c r="N608" s="42">
        <v>44049</v>
      </c>
      <c r="O608" s="130">
        <v>5</v>
      </c>
      <c r="P608" s="22"/>
      <c r="Q608" s="3"/>
      <c r="R608" s="42"/>
      <c r="S608" s="130"/>
      <c r="T608" s="22"/>
      <c r="U608" s="3"/>
      <c r="V608" s="42"/>
      <c r="W608" s="130"/>
      <c r="X608" s="22"/>
      <c r="Y608" s="3"/>
      <c r="Z608" s="42"/>
      <c r="AA608" s="130"/>
      <c r="AB608" s="22"/>
      <c r="AC608" s="131"/>
      <c r="AD608" s="42"/>
      <c r="AE608" s="130"/>
      <c r="AF608" s="22"/>
      <c r="AG608" s="131"/>
      <c r="AH608" s="42"/>
      <c r="AI608" s="130"/>
      <c r="AJ608" s="132"/>
      <c r="AK608" s="3"/>
      <c r="AL608" s="42"/>
      <c r="AM608" s="130"/>
      <c r="AN608" s="132"/>
      <c r="AO608" s="3"/>
      <c r="AP608" s="42"/>
      <c r="AQ608" s="130"/>
      <c r="AR608" s="132"/>
      <c r="AS608" s="3"/>
      <c r="AT608" s="42"/>
      <c r="AU608" s="130"/>
      <c r="AV608" s="132"/>
      <c r="AW608" s="3"/>
      <c r="AX608" s="42"/>
      <c r="AY608" s="130"/>
      <c r="AZ608" s="132"/>
      <c r="BA608" s="3"/>
      <c r="BB608" s="42"/>
      <c r="BC608" s="130"/>
      <c r="BD608" s="132"/>
      <c r="BE608" s="3"/>
      <c r="BF608" s="42"/>
      <c r="BG608" s="130"/>
      <c r="BH608" s="22"/>
    </row>
    <row r="609" spans="1:60" customFormat="1" x14ac:dyDescent="0.25">
      <c r="A609" s="30">
        <v>44051</v>
      </c>
      <c r="B609" s="62">
        <v>0.41666666666666669</v>
      </c>
      <c r="C609" s="128">
        <f t="shared" si="100"/>
        <v>3</v>
      </c>
      <c r="D609" s="129">
        <f t="shared" si="101"/>
        <v>3</v>
      </c>
      <c r="E609" s="33">
        <f t="shared" si="102"/>
        <v>195</v>
      </c>
      <c r="F609" s="33">
        <v>5</v>
      </c>
      <c r="G609" s="147"/>
      <c r="H609" s="22"/>
      <c r="I609" s="3">
        <v>6</v>
      </c>
      <c r="J609" s="42">
        <v>44050</v>
      </c>
      <c r="K609" s="130">
        <v>15</v>
      </c>
      <c r="L609" s="22"/>
      <c r="M609" s="3">
        <v>8</v>
      </c>
      <c r="N609" s="42">
        <v>44049</v>
      </c>
      <c r="O609" s="130">
        <v>15</v>
      </c>
      <c r="P609" s="22"/>
      <c r="Q609" s="3">
        <v>8</v>
      </c>
      <c r="R609" s="42">
        <v>44048</v>
      </c>
      <c r="S609" s="130">
        <v>15</v>
      </c>
      <c r="T609" s="22"/>
      <c r="U609" s="3">
        <v>8</v>
      </c>
      <c r="V609" s="42">
        <v>44047</v>
      </c>
      <c r="W609" s="130">
        <v>15</v>
      </c>
      <c r="X609" s="22"/>
      <c r="Y609" s="3">
        <v>5</v>
      </c>
      <c r="Z609" s="42">
        <v>44046</v>
      </c>
      <c r="AA609" s="130">
        <v>15</v>
      </c>
      <c r="AB609" s="22"/>
      <c r="AC609" s="131">
        <v>3</v>
      </c>
      <c r="AD609" s="42">
        <v>44045</v>
      </c>
      <c r="AE609" s="130">
        <v>15</v>
      </c>
      <c r="AF609" s="22"/>
      <c r="AG609" s="131">
        <v>1</v>
      </c>
      <c r="AH609" s="42">
        <v>44044</v>
      </c>
      <c r="AI609" s="130">
        <v>15</v>
      </c>
      <c r="AJ609" s="132"/>
      <c r="AK609" s="3">
        <v>1</v>
      </c>
      <c r="AL609" s="42">
        <v>44043</v>
      </c>
      <c r="AM609" s="130">
        <v>15</v>
      </c>
      <c r="AN609" s="132"/>
      <c r="AO609" s="3">
        <v>1</v>
      </c>
      <c r="AP609" s="42">
        <v>44042</v>
      </c>
      <c r="AQ609" s="130">
        <v>15</v>
      </c>
      <c r="AR609" s="132"/>
      <c r="AS609" s="3">
        <v>1</v>
      </c>
      <c r="AT609" s="42">
        <v>44041</v>
      </c>
      <c r="AU609" s="130">
        <v>15</v>
      </c>
      <c r="AV609" s="132"/>
      <c r="AW609" s="3">
        <v>1</v>
      </c>
      <c r="AX609" s="42">
        <v>44040</v>
      </c>
      <c r="AY609" s="130">
        <v>15</v>
      </c>
      <c r="AZ609" s="132"/>
      <c r="BA609" s="3">
        <v>1</v>
      </c>
      <c r="BB609" s="42">
        <v>44039</v>
      </c>
      <c r="BC609" s="130">
        <v>15</v>
      </c>
      <c r="BD609" s="132"/>
      <c r="BE609" s="3">
        <v>1</v>
      </c>
      <c r="BF609" s="42">
        <v>44038</v>
      </c>
      <c r="BG609" s="130">
        <v>15</v>
      </c>
      <c r="BH609" s="22"/>
    </row>
    <row r="610" spans="1:60" customFormat="1" x14ac:dyDescent="0.25">
      <c r="A610" s="30"/>
      <c r="B610" s="62"/>
      <c r="C610" s="128">
        <f t="shared" si="100"/>
        <v>1</v>
      </c>
      <c r="D610" s="129">
        <f t="shared" si="101"/>
        <v>1</v>
      </c>
      <c r="E610" s="33">
        <f t="shared" si="102"/>
        <v>10</v>
      </c>
      <c r="F610" s="33">
        <v>5</v>
      </c>
      <c r="G610" s="147"/>
      <c r="H610" s="22"/>
      <c r="I610" s="3">
        <v>6</v>
      </c>
      <c r="J610" s="42">
        <v>44050</v>
      </c>
      <c r="K610" s="130">
        <v>5</v>
      </c>
      <c r="L610" s="22"/>
      <c r="M610" s="3">
        <v>8</v>
      </c>
      <c r="N610" s="42">
        <v>44049</v>
      </c>
      <c r="O610" s="130">
        <v>5</v>
      </c>
      <c r="P610" s="22"/>
      <c r="Q610" s="3"/>
      <c r="R610" s="42"/>
      <c r="S610" s="130"/>
      <c r="T610" s="22"/>
      <c r="U610" s="3"/>
      <c r="V610" s="42"/>
      <c r="W610" s="130"/>
      <c r="X610" s="22"/>
      <c r="Y610" s="3"/>
      <c r="Z610" s="42"/>
      <c r="AA610" s="130"/>
      <c r="AB610" s="22"/>
      <c r="AC610" s="131"/>
      <c r="AD610" s="42"/>
      <c r="AE610" s="130"/>
      <c r="AF610" s="22"/>
      <c r="AG610" s="131"/>
      <c r="AH610" s="42"/>
      <c r="AI610" s="130"/>
      <c r="AJ610" s="132"/>
      <c r="AK610" s="3"/>
      <c r="AL610" s="42"/>
      <c r="AM610" s="130"/>
      <c r="AN610" s="132"/>
      <c r="AO610" s="3"/>
      <c r="AP610" s="42"/>
      <c r="AQ610" s="130"/>
      <c r="AR610" s="132"/>
      <c r="AS610" s="3"/>
      <c r="AT610" s="42"/>
      <c r="AU610" s="130"/>
      <c r="AV610" s="132"/>
      <c r="AW610" s="3"/>
      <c r="AX610" s="42"/>
      <c r="AY610" s="130"/>
      <c r="AZ610" s="132"/>
      <c r="BA610" s="3"/>
      <c r="BB610" s="42"/>
      <c r="BC610" s="130"/>
      <c r="BD610" s="132"/>
      <c r="BE610" s="3"/>
      <c r="BF610" s="42"/>
      <c r="BG610" s="130"/>
      <c r="BH610" s="22"/>
    </row>
    <row r="611" spans="1:60" customFormat="1" x14ac:dyDescent="0.25">
      <c r="A611" s="30">
        <v>44051</v>
      </c>
      <c r="B611" s="62">
        <v>0.45833333333333331</v>
      </c>
      <c r="C611" s="128">
        <f t="shared" si="100"/>
        <v>2</v>
      </c>
      <c r="D611" s="129">
        <f t="shared" si="101"/>
        <v>2</v>
      </c>
      <c r="E611" s="33">
        <f t="shared" si="102"/>
        <v>130</v>
      </c>
      <c r="F611" s="33">
        <v>5</v>
      </c>
      <c r="G611" s="147"/>
      <c r="H611" s="22"/>
      <c r="I611" s="3">
        <v>6</v>
      </c>
      <c r="J611" s="42">
        <v>44050</v>
      </c>
      <c r="K611" s="130">
        <v>10</v>
      </c>
      <c r="L611" s="22"/>
      <c r="M611" s="3">
        <v>8</v>
      </c>
      <c r="N611" s="42">
        <v>44049</v>
      </c>
      <c r="O611" s="130">
        <v>10</v>
      </c>
      <c r="P611" s="22"/>
      <c r="Q611" s="3">
        <v>8</v>
      </c>
      <c r="R611" s="42">
        <v>44048</v>
      </c>
      <c r="S611" s="130">
        <v>10</v>
      </c>
      <c r="T611" s="22"/>
      <c r="U611" s="3">
        <v>8</v>
      </c>
      <c r="V611" s="42">
        <v>44047</v>
      </c>
      <c r="W611" s="130">
        <v>10</v>
      </c>
      <c r="X611" s="22"/>
      <c r="Y611" s="3">
        <v>5</v>
      </c>
      <c r="Z611" s="42">
        <v>44046</v>
      </c>
      <c r="AA611" s="130">
        <v>10</v>
      </c>
      <c r="AB611" s="22"/>
      <c r="AC611" s="131">
        <v>3</v>
      </c>
      <c r="AD611" s="42">
        <v>44045</v>
      </c>
      <c r="AE611" s="130">
        <v>10</v>
      </c>
      <c r="AF611" s="22"/>
      <c r="AG611" s="131">
        <v>1</v>
      </c>
      <c r="AH611" s="42">
        <v>44044</v>
      </c>
      <c r="AI611" s="130">
        <v>10</v>
      </c>
      <c r="AJ611" s="132"/>
      <c r="AK611" s="3">
        <v>1</v>
      </c>
      <c r="AL611" s="42">
        <v>44043</v>
      </c>
      <c r="AM611" s="130">
        <v>10</v>
      </c>
      <c r="AN611" s="132"/>
      <c r="AO611" s="3">
        <v>1</v>
      </c>
      <c r="AP611" s="42">
        <v>44042</v>
      </c>
      <c r="AQ611" s="130">
        <v>10</v>
      </c>
      <c r="AR611" s="132"/>
      <c r="AS611" s="3">
        <v>1</v>
      </c>
      <c r="AT611" s="42">
        <v>44041</v>
      </c>
      <c r="AU611" s="130">
        <v>10</v>
      </c>
      <c r="AV611" s="132"/>
      <c r="AW611" s="3">
        <v>1</v>
      </c>
      <c r="AX611" s="42">
        <v>44040</v>
      </c>
      <c r="AY611" s="130">
        <v>10</v>
      </c>
      <c r="AZ611" s="132"/>
      <c r="BA611" s="3">
        <v>1</v>
      </c>
      <c r="BB611" s="42">
        <v>44039</v>
      </c>
      <c r="BC611" s="130">
        <v>10</v>
      </c>
      <c r="BD611" s="132"/>
      <c r="BE611" s="3">
        <v>1</v>
      </c>
      <c r="BF611" s="42">
        <v>44038</v>
      </c>
      <c r="BG611" s="130">
        <v>10</v>
      </c>
      <c r="BH611" s="22"/>
    </row>
    <row r="612" spans="1:60" customFormat="1" x14ac:dyDescent="0.25">
      <c r="A612" s="30"/>
      <c r="B612" s="62"/>
      <c r="C612" s="128">
        <f t="shared" si="100"/>
        <v>1</v>
      </c>
      <c r="D612" s="129">
        <f t="shared" si="101"/>
        <v>1</v>
      </c>
      <c r="E612" s="33">
        <f t="shared" si="102"/>
        <v>10</v>
      </c>
      <c r="F612" s="33">
        <v>5</v>
      </c>
      <c r="G612" s="147"/>
      <c r="H612" s="22"/>
      <c r="I612" s="3">
        <v>6</v>
      </c>
      <c r="J612" s="42">
        <v>44050</v>
      </c>
      <c r="K612" s="130">
        <v>5</v>
      </c>
      <c r="L612" s="22"/>
      <c r="M612" s="3">
        <v>8</v>
      </c>
      <c r="N612" s="42">
        <v>44049</v>
      </c>
      <c r="O612" s="130">
        <v>5</v>
      </c>
      <c r="P612" s="22"/>
      <c r="Q612" s="3"/>
      <c r="R612" s="42"/>
      <c r="S612" s="130"/>
      <c r="T612" s="22"/>
      <c r="U612" s="3"/>
      <c r="V612" s="42"/>
      <c r="W612" s="130"/>
      <c r="X612" s="22"/>
      <c r="Y612" s="3"/>
      <c r="Z612" s="42"/>
      <c r="AA612" s="130"/>
      <c r="AB612" s="22"/>
      <c r="AC612" s="131"/>
      <c r="AD612" s="42"/>
      <c r="AE612" s="130"/>
      <c r="AF612" s="22"/>
      <c r="AG612" s="131"/>
      <c r="AH612" s="42"/>
      <c r="AI612" s="130"/>
      <c r="AJ612" s="132"/>
      <c r="AK612" s="3"/>
      <c r="AL612" s="42"/>
      <c r="AM612" s="130"/>
      <c r="AN612" s="132"/>
      <c r="AO612" s="3"/>
      <c r="AP612" s="42"/>
      <c r="AQ612" s="130"/>
      <c r="AR612" s="132"/>
      <c r="AS612" s="3"/>
      <c r="AT612" s="42"/>
      <c r="AU612" s="130"/>
      <c r="AV612" s="132"/>
      <c r="AW612" s="3"/>
      <c r="AX612" s="42"/>
      <c r="AY612" s="130"/>
      <c r="AZ612" s="132"/>
      <c r="BA612" s="3"/>
      <c r="BB612" s="42"/>
      <c r="BC612" s="130"/>
      <c r="BD612" s="132"/>
      <c r="BE612" s="3"/>
      <c r="BF612" s="42"/>
      <c r="BG612" s="130"/>
      <c r="BH612" s="22"/>
    </row>
    <row r="613" spans="1:60" customFormat="1" x14ac:dyDescent="0.25">
      <c r="A613" s="30">
        <v>44051</v>
      </c>
      <c r="B613" s="62">
        <v>0.5</v>
      </c>
      <c r="C613" s="128">
        <f t="shared" si="100"/>
        <v>3</v>
      </c>
      <c r="D613" s="129">
        <f t="shared" si="101"/>
        <v>3</v>
      </c>
      <c r="E613" s="33">
        <f t="shared" si="102"/>
        <v>195</v>
      </c>
      <c r="F613" s="33">
        <v>5</v>
      </c>
      <c r="G613" s="147"/>
      <c r="H613" s="22"/>
      <c r="I613" s="3">
        <v>6</v>
      </c>
      <c r="J613" s="42">
        <v>44050</v>
      </c>
      <c r="K613" s="130">
        <v>15</v>
      </c>
      <c r="L613" s="22"/>
      <c r="M613" s="3">
        <v>8</v>
      </c>
      <c r="N613" s="42">
        <v>44049</v>
      </c>
      <c r="O613" s="130">
        <v>15</v>
      </c>
      <c r="P613" s="22"/>
      <c r="Q613" s="3">
        <v>8</v>
      </c>
      <c r="R613" s="42">
        <v>44048</v>
      </c>
      <c r="S613" s="130">
        <v>15</v>
      </c>
      <c r="T613" s="22"/>
      <c r="U613" s="3">
        <v>8</v>
      </c>
      <c r="V613" s="42">
        <v>44047</v>
      </c>
      <c r="W613" s="130">
        <v>15</v>
      </c>
      <c r="X613" s="22"/>
      <c r="Y613" s="3">
        <v>5</v>
      </c>
      <c r="Z613" s="42">
        <v>44046</v>
      </c>
      <c r="AA613" s="130">
        <v>15</v>
      </c>
      <c r="AB613" s="22"/>
      <c r="AC613" s="131">
        <v>3</v>
      </c>
      <c r="AD613" s="42">
        <v>44045</v>
      </c>
      <c r="AE613" s="130">
        <v>15</v>
      </c>
      <c r="AF613" s="22"/>
      <c r="AG613" s="131">
        <v>1</v>
      </c>
      <c r="AH613" s="42">
        <v>44044</v>
      </c>
      <c r="AI613" s="130">
        <v>15</v>
      </c>
      <c r="AJ613" s="132"/>
      <c r="AK613" s="3">
        <v>1</v>
      </c>
      <c r="AL613" s="42">
        <v>44043</v>
      </c>
      <c r="AM613" s="130">
        <v>15</v>
      </c>
      <c r="AN613" s="132"/>
      <c r="AO613" s="3">
        <v>1</v>
      </c>
      <c r="AP613" s="42">
        <v>44042</v>
      </c>
      <c r="AQ613" s="130">
        <v>15</v>
      </c>
      <c r="AR613" s="132"/>
      <c r="AS613" s="3">
        <v>1</v>
      </c>
      <c r="AT613" s="42">
        <v>44041</v>
      </c>
      <c r="AU613" s="130">
        <v>15</v>
      </c>
      <c r="AV613" s="132"/>
      <c r="AW613" s="3">
        <v>1</v>
      </c>
      <c r="AX613" s="42">
        <v>44040</v>
      </c>
      <c r="AY613" s="130">
        <v>15</v>
      </c>
      <c r="AZ613" s="132"/>
      <c r="BA613" s="3">
        <v>1</v>
      </c>
      <c r="BB613" s="42">
        <v>44039</v>
      </c>
      <c r="BC613" s="130">
        <v>15</v>
      </c>
      <c r="BD613" s="132"/>
      <c r="BE613" s="3">
        <v>1</v>
      </c>
      <c r="BF613" s="42">
        <v>44038</v>
      </c>
      <c r="BG613" s="130">
        <v>15</v>
      </c>
      <c r="BH613" s="22"/>
    </row>
    <row r="614" spans="1:60" customFormat="1" x14ac:dyDescent="0.25">
      <c r="A614" s="30">
        <v>44051</v>
      </c>
      <c r="B614" s="62">
        <v>0.58333333333333337</v>
      </c>
      <c r="C614" s="128">
        <f t="shared" si="100"/>
        <v>3</v>
      </c>
      <c r="D614" s="129">
        <f t="shared" si="101"/>
        <v>3</v>
      </c>
      <c r="E614" s="33">
        <f t="shared" si="102"/>
        <v>195</v>
      </c>
      <c r="F614" s="33">
        <v>5</v>
      </c>
      <c r="G614" s="147"/>
      <c r="H614" s="22"/>
      <c r="I614" s="3">
        <v>6</v>
      </c>
      <c r="J614" s="42">
        <v>44050</v>
      </c>
      <c r="K614" s="130">
        <v>15</v>
      </c>
      <c r="L614" s="22"/>
      <c r="M614" s="3">
        <v>8</v>
      </c>
      <c r="N614" s="42">
        <v>44049</v>
      </c>
      <c r="O614" s="130">
        <v>15</v>
      </c>
      <c r="P614" s="22"/>
      <c r="Q614" s="3">
        <v>8</v>
      </c>
      <c r="R614" s="42">
        <v>44048</v>
      </c>
      <c r="S614" s="130">
        <v>15</v>
      </c>
      <c r="T614" s="22"/>
      <c r="U614" s="3">
        <v>8</v>
      </c>
      <c r="V614" s="42">
        <v>44047</v>
      </c>
      <c r="W614" s="130">
        <v>15</v>
      </c>
      <c r="X614" s="22"/>
      <c r="Y614" s="3">
        <v>5</v>
      </c>
      <c r="Z614" s="42">
        <v>44046</v>
      </c>
      <c r="AA614" s="130">
        <v>15</v>
      </c>
      <c r="AB614" s="22"/>
      <c r="AC614" s="131">
        <v>3</v>
      </c>
      <c r="AD614" s="42">
        <v>44045</v>
      </c>
      <c r="AE614" s="130">
        <v>15</v>
      </c>
      <c r="AF614" s="22"/>
      <c r="AG614" s="131">
        <v>1</v>
      </c>
      <c r="AH614" s="42">
        <v>44044</v>
      </c>
      <c r="AI614" s="130">
        <v>15</v>
      </c>
      <c r="AJ614" s="132"/>
      <c r="AK614" s="3">
        <v>1</v>
      </c>
      <c r="AL614" s="42">
        <v>44043</v>
      </c>
      <c r="AM614" s="130">
        <v>15</v>
      </c>
      <c r="AN614" s="132"/>
      <c r="AO614" s="3">
        <v>1</v>
      </c>
      <c r="AP614" s="42">
        <v>44042</v>
      </c>
      <c r="AQ614" s="130">
        <v>15</v>
      </c>
      <c r="AR614" s="132"/>
      <c r="AS614" s="3">
        <v>1</v>
      </c>
      <c r="AT614" s="42">
        <v>44041</v>
      </c>
      <c r="AU614" s="130">
        <v>15</v>
      </c>
      <c r="AV614" s="132"/>
      <c r="AW614" s="3">
        <v>1</v>
      </c>
      <c r="AX614" s="42">
        <v>44040</v>
      </c>
      <c r="AY614" s="130">
        <v>15</v>
      </c>
      <c r="AZ614" s="132"/>
      <c r="BA614" s="3">
        <v>1</v>
      </c>
      <c r="BB614" s="42">
        <v>44039</v>
      </c>
      <c r="BC614" s="130">
        <v>15</v>
      </c>
      <c r="BD614" s="132"/>
      <c r="BE614" s="3">
        <v>1</v>
      </c>
      <c r="BF614" s="42">
        <v>44038</v>
      </c>
      <c r="BG614" s="130">
        <v>15</v>
      </c>
      <c r="BH614" s="22"/>
    </row>
    <row r="615" spans="1:60" customFormat="1" x14ac:dyDescent="0.25">
      <c r="A615" s="30">
        <v>44051</v>
      </c>
      <c r="B615" s="62">
        <v>0.75</v>
      </c>
      <c r="C615" s="128">
        <f t="shared" si="100"/>
        <v>6</v>
      </c>
      <c r="D615" s="129">
        <f t="shared" si="101"/>
        <v>6</v>
      </c>
      <c r="E615" s="33">
        <f t="shared" si="102"/>
        <v>390</v>
      </c>
      <c r="F615" s="33">
        <v>5</v>
      </c>
      <c r="G615" s="147"/>
      <c r="H615" s="22"/>
      <c r="I615" s="3">
        <v>6</v>
      </c>
      <c r="J615" s="42">
        <v>44050</v>
      </c>
      <c r="K615" s="130">
        <v>30</v>
      </c>
      <c r="L615" s="22"/>
      <c r="M615" s="3">
        <v>8</v>
      </c>
      <c r="N615" s="42">
        <v>44049</v>
      </c>
      <c r="O615" s="130">
        <v>30</v>
      </c>
      <c r="P615" s="22"/>
      <c r="Q615" s="3">
        <v>8</v>
      </c>
      <c r="R615" s="42">
        <v>44048</v>
      </c>
      <c r="S615" s="130">
        <v>30</v>
      </c>
      <c r="T615" s="22"/>
      <c r="U615" s="3">
        <v>8</v>
      </c>
      <c r="V615" s="42">
        <v>44047</v>
      </c>
      <c r="W615" s="130">
        <v>30</v>
      </c>
      <c r="X615" s="22"/>
      <c r="Y615" s="3">
        <v>5</v>
      </c>
      <c r="Z615" s="42">
        <v>44046</v>
      </c>
      <c r="AA615" s="130">
        <v>30</v>
      </c>
      <c r="AB615" s="22"/>
      <c r="AC615" s="131">
        <v>3</v>
      </c>
      <c r="AD615" s="42">
        <v>44045</v>
      </c>
      <c r="AE615" s="130">
        <v>30</v>
      </c>
      <c r="AF615" s="22"/>
      <c r="AG615" s="131">
        <v>1</v>
      </c>
      <c r="AH615" s="42">
        <v>44044</v>
      </c>
      <c r="AI615" s="130">
        <v>30</v>
      </c>
      <c r="AJ615" s="132"/>
      <c r="AK615" s="3">
        <v>1</v>
      </c>
      <c r="AL615" s="42">
        <v>44043</v>
      </c>
      <c r="AM615" s="130">
        <v>30</v>
      </c>
      <c r="AN615" s="132"/>
      <c r="AO615" s="3">
        <v>1</v>
      </c>
      <c r="AP615" s="42">
        <v>44042</v>
      </c>
      <c r="AQ615" s="130">
        <v>30</v>
      </c>
      <c r="AR615" s="132"/>
      <c r="AS615" s="3">
        <v>1</v>
      </c>
      <c r="AT615" s="42">
        <v>44041</v>
      </c>
      <c r="AU615" s="130">
        <v>30</v>
      </c>
      <c r="AV615" s="132"/>
      <c r="AW615" s="3">
        <v>1</v>
      </c>
      <c r="AX615" s="42">
        <v>44040</v>
      </c>
      <c r="AY615" s="130">
        <v>30</v>
      </c>
      <c r="AZ615" s="132"/>
      <c r="BA615" s="3">
        <v>1</v>
      </c>
      <c r="BB615" s="42">
        <v>44039</v>
      </c>
      <c r="BC615" s="130">
        <v>30</v>
      </c>
      <c r="BD615" s="132"/>
      <c r="BE615" s="3">
        <v>1</v>
      </c>
      <c r="BF615" s="42">
        <v>44038</v>
      </c>
      <c r="BG615" s="130">
        <v>30</v>
      </c>
      <c r="BH615" s="22"/>
    </row>
    <row r="616" spans="1:60" customFormat="1" x14ac:dyDescent="0.25">
      <c r="A616" s="30">
        <v>44052</v>
      </c>
      <c r="B616" s="62">
        <v>0.33333333333333331</v>
      </c>
      <c r="C616" s="128">
        <f t="shared" si="100"/>
        <v>1</v>
      </c>
      <c r="D616" s="129">
        <f t="shared" si="101"/>
        <v>1</v>
      </c>
      <c r="E616" s="33">
        <f t="shared" si="102"/>
        <v>10</v>
      </c>
      <c r="F616" s="33">
        <v>5</v>
      </c>
      <c r="G616" s="147"/>
      <c r="H616" s="22"/>
      <c r="I616" s="3">
        <v>6</v>
      </c>
      <c r="J616" s="42">
        <v>44050</v>
      </c>
      <c r="K616" s="130">
        <v>5</v>
      </c>
      <c r="L616" s="22"/>
      <c r="M616" s="3">
        <v>8</v>
      </c>
      <c r="N616" s="42">
        <v>44049</v>
      </c>
      <c r="O616" s="130">
        <v>5</v>
      </c>
      <c r="P616" s="22"/>
      <c r="Q616" s="3"/>
      <c r="R616" s="42"/>
      <c r="S616" s="130"/>
      <c r="T616" s="22"/>
      <c r="U616" s="3"/>
      <c r="V616" s="42"/>
      <c r="W616" s="130"/>
      <c r="X616" s="22"/>
      <c r="Y616" s="3"/>
      <c r="Z616" s="42"/>
      <c r="AA616" s="130"/>
      <c r="AB616" s="22"/>
      <c r="AC616" s="131"/>
      <c r="AD616" s="42"/>
      <c r="AE616" s="130"/>
      <c r="AF616" s="22"/>
      <c r="AG616" s="131"/>
      <c r="AH616" s="42"/>
      <c r="AI616" s="130"/>
      <c r="AJ616" s="132"/>
      <c r="AK616" s="3"/>
      <c r="AL616" s="42"/>
      <c r="AM616" s="130"/>
      <c r="AN616" s="132"/>
      <c r="AO616" s="3"/>
      <c r="AP616" s="42"/>
      <c r="AQ616" s="130"/>
      <c r="AR616" s="132"/>
      <c r="AS616" s="3"/>
      <c r="AT616" s="42"/>
      <c r="AU616" s="130"/>
      <c r="AV616" s="132"/>
      <c r="AW616" s="3"/>
      <c r="AX616" s="42"/>
      <c r="AY616" s="130"/>
      <c r="AZ616" s="132"/>
      <c r="BA616" s="3"/>
      <c r="BB616" s="42"/>
      <c r="BC616" s="130"/>
      <c r="BD616" s="132"/>
      <c r="BE616" s="3"/>
      <c r="BF616" s="42"/>
      <c r="BG616" s="130"/>
      <c r="BH616" s="22"/>
    </row>
    <row r="617" spans="1:60" customFormat="1" ht="13.75" thickBot="1" x14ac:dyDescent="0.3">
      <c r="A617" s="30"/>
      <c r="B617" s="62"/>
      <c r="C617" s="128">
        <f t="shared" si="100"/>
        <v>2</v>
      </c>
      <c r="D617" s="129">
        <f t="shared" si="101"/>
        <v>2</v>
      </c>
      <c r="E617" s="33">
        <f t="shared" si="102"/>
        <v>130</v>
      </c>
      <c r="F617" s="33">
        <v>5</v>
      </c>
      <c r="G617" s="147"/>
      <c r="H617" s="22"/>
      <c r="I617" s="3">
        <v>6</v>
      </c>
      <c r="J617" s="42">
        <v>44051</v>
      </c>
      <c r="K617" s="130">
        <v>10</v>
      </c>
      <c r="L617" s="22"/>
      <c r="M617" s="3">
        <v>8</v>
      </c>
      <c r="N617" s="42">
        <v>44050</v>
      </c>
      <c r="O617" s="130">
        <v>10</v>
      </c>
      <c r="P617" s="22"/>
      <c r="Q617" s="3">
        <v>8</v>
      </c>
      <c r="R617" s="42">
        <v>44049</v>
      </c>
      <c r="S617" s="130">
        <v>10</v>
      </c>
      <c r="T617" s="22"/>
      <c r="U617" s="3">
        <v>8</v>
      </c>
      <c r="V617" s="42">
        <v>44048</v>
      </c>
      <c r="W617" s="130">
        <v>10</v>
      </c>
      <c r="X617" s="22"/>
      <c r="Y617" s="3">
        <v>5</v>
      </c>
      <c r="Z617" s="42">
        <v>44047</v>
      </c>
      <c r="AA617" s="130">
        <v>10</v>
      </c>
      <c r="AB617" s="22"/>
      <c r="AC617" s="131">
        <v>3</v>
      </c>
      <c r="AD617" s="42">
        <v>44046</v>
      </c>
      <c r="AE617" s="130">
        <v>10</v>
      </c>
      <c r="AF617" s="22"/>
      <c r="AG617" s="131">
        <v>1</v>
      </c>
      <c r="AH617" s="42">
        <v>44045</v>
      </c>
      <c r="AI617" s="130">
        <v>10</v>
      </c>
      <c r="AJ617" s="132"/>
      <c r="AK617" s="3">
        <v>1</v>
      </c>
      <c r="AL617" s="42">
        <v>44044</v>
      </c>
      <c r="AM617" s="130">
        <v>10</v>
      </c>
      <c r="AN617" s="132"/>
      <c r="AO617" s="3">
        <v>1</v>
      </c>
      <c r="AP617" s="42">
        <v>44043</v>
      </c>
      <c r="AQ617" s="130">
        <v>10</v>
      </c>
      <c r="AR617" s="132"/>
      <c r="AS617" s="3">
        <v>1</v>
      </c>
      <c r="AT617" s="42">
        <v>44042</v>
      </c>
      <c r="AU617" s="130">
        <v>10</v>
      </c>
      <c r="AV617" s="132"/>
      <c r="AW617" s="3">
        <v>1</v>
      </c>
      <c r="AX617" s="42">
        <v>44041</v>
      </c>
      <c r="AY617" s="130">
        <v>10</v>
      </c>
      <c r="AZ617" s="132"/>
      <c r="BA617" s="3">
        <v>1</v>
      </c>
      <c r="BB617" s="42">
        <v>44040</v>
      </c>
      <c r="BC617" s="130">
        <v>10</v>
      </c>
      <c r="BD617" s="132"/>
      <c r="BE617" s="3">
        <v>1</v>
      </c>
      <c r="BF617" s="42">
        <v>44039</v>
      </c>
      <c r="BG617" s="130">
        <v>10</v>
      </c>
      <c r="BH617" s="22"/>
    </row>
    <row r="618" spans="1:60" s="8" customFormat="1" x14ac:dyDescent="0.25">
      <c r="A618" s="5">
        <v>44052</v>
      </c>
      <c r="B618" s="63">
        <v>0.5</v>
      </c>
      <c r="C618" s="135">
        <f t="shared" ref="C618:C624" si="103">K618/F618</f>
        <v>1</v>
      </c>
      <c r="D618" s="136">
        <f t="shared" si="101"/>
        <v>1</v>
      </c>
      <c r="E618" s="7">
        <f t="shared" si="102"/>
        <v>65</v>
      </c>
      <c r="F618" s="7">
        <v>5</v>
      </c>
      <c r="G618" s="141"/>
      <c r="H618" s="12"/>
      <c r="I618" s="9">
        <v>6</v>
      </c>
      <c r="J618" s="10">
        <v>44051</v>
      </c>
      <c r="K618" s="137">
        <v>5</v>
      </c>
      <c r="L618" s="12"/>
      <c r="M618" s="9">
        <v>8</v>
      </c>
      <c r="N618" s="10">
        <v>44050</v>
      </c>
      <c r="O618" s="137">
        <v>5</v>
      </c>
      <c r="P618" s="12"/>
      <c r="Q618" s="9">
        <v>8</v>
      </c>
      <c r="R618" s="10">
        <v>44049</v>
      </c>
      <c r="S618" s="137">
        <v>5</v>
      </c>
      <c r="T618" s="12"/>
      <c r="U618" s="9">
        <v>8</v>
      </c>
      <c r="V618" s="10">
        <v>44048</v>
      </c>
      <c r="W618" s="137">
        <v>5</v>
      </c>
      <c r="X618" s="12"/>
      <c r="Y618" s="9">
        <v>5</v>
      </c>
      <c r="Z618" s="10">
        <v>44047</v>
      </c>
      <c r="AA618" s="137">
        <v>5</v>
      </c>
      <c r="AB618" s="12"/>
      <c r="AC618" s="138">
        <v>3</v>
      </c>
      <c r="AD618" s="10">
        <v>44046</v>
      </c>
      <c r="AE618" s="137">
        <v>5</v>
      </c>
      <c r="AF618" s="12"/>
      <c r="AG618" s="138">
        <v>1</v>
      </c>
      <c r="AH618" s="10">
        <v>44045</v>
      </c>
      <c r="AI618" s="137">
        <v>5</v>
      </c>
      <c r="AJ618" s="139"/>
      <c r="AK618" s="9">
        <v>1</v>
      </c>
      <c r="AL618" s="10">
        <v>44044</v>
      </c>
      <c r="AM618" s="137">
        <v>5</v>
      </c>
      <c r="AN618" s="139"/>
      <c r="AO618" s="9">
        <v>1</v>
      </c>
      <c r="AP618" s="10">
        <v>44043</v>
      </c>
      <c r="AQ618" s="137">
        <v>5</v>
      </c>
      <c r="AR618" s="139"/>
      <c r="AS618" s="9">
        <v>1</v>
      </c>
      <c r="AT618" s="10">
        <v>44042</v>
      </c>
      <c r="AU618" s="137">
        <v>5</v>
      </c>
      <c r="AV618" s="139"/>
      <c r="AW618" s="9">
        <v>1</v>
      </c>
      <c r="AX618" s="10">
        <v>44041</v>
      </c>
      <c r="AY618" s="137">
        <v>5</v>
      </c>
      <c r="AZ618" s="139"/>
      <c r="BA618" s="9">
        <v>1</v>
      </c>
      <c r="BB618" s="10">
        <v>44040</v>
      </c>
      <c r="BC618" s="137">
        <v>5</v>
      </c>
      <c r="BD618" s="139"/>
      <c r="BE618" s="9">
        <v>1</v>
      </c>
      <c r="BF618" s="10">
        <v>44039</v>
      </c>
      <c r="BG618" s="137">
        <v>5</v>
      </c>
      <c r="BH618" s="12"/>
    </row>
    <row r="619" spans="1:60" customFormat="1" x14ac:dyDescent="0.25">
      <c r="A619" s="30"/>
      <c r="B619" s="62"/>
      <c r="C619" s="128">
        <f>K619/F619</f>
        <v>1</v>
      </c>
      <c r="D619" s="129">
        <f t="shared" si="101"/>
        <v>1</v>
      </c>
      <c r="E619" s="33">
        <f t="shared" si="102"/>
        <v>50</v>
      </c>
      <c r="F619" s="33">
        <v>5</v>
      </c>
      <c r="G619" s="147"/>
      <c r="H619" s="22"/>
      <c r="I619" s="3">
        <v>6</v>
      </c>
      <c r="J619" s="42">
        <v>44051</v>
      </c>
      <c r="K619" s="130">
        <v>5</v>
      </c>
      <c r="L619" s="22"/>
      <c r="M619" s="3">
        <v>8</v>
      </c>
      <c r="N619" s="42">
        <v>44050</v>
      </c>
      <c r="O619" s="130">
        <v>5</v>
      </c>
      <c r="P619" s="22"/>
      <c r="Q619" s="3">
        <v>8</v>
      </c>
      <c r="R619" s="42">
        <v>44049</v>
      </c>
      <c r="S619" s="130">
        <v>5</v>
      </c>
      <c r="T619" s="22"/>
      <c r="U619" s="3">
        <v>8</v>
      </c>
      <c r="V619" s="42">
        <v>44048</v>
      </c>
      <c r="W619" s="130">
        <v>5</v>
      </c>
      <c r="X619" s="22"/>
      <c r="Y619" s="3">
        <v>5</v>
      </c>
      <c r="Z619" s="42">
        <v>44047</v>
      </c>
      <c r="AA619" s="134">
        <v>0</v>
      </c>
      <c r="AB619" s="22"/>
      <c r="AC619" s="131">
        <v>5</v>
      </c>
      <c r="AD619" s="42">
        <v>44046</v>
      </c>
      <c r="AE619" s="130">
        <v>5</v>
      </c>
      <c r="AF619" s="22"/>
      <c r="AG619" s="131">
        <v>3</v>
      </c>
      <c r="AH619" s="42">
        <v>44045</v>
      </c>
      <c r="AI619" s="130">
        <v>5</v>
      </c>
      <c r="AJ619" s="132"/>
      <c r="AK619" s="3">
        <v>1</v>
      </c>
      <c r="AL619" s="42">
        <v>44044</v>
      </c>
      <c r="AM619" s="134">
        <v>0</v>
      </c>
      <c r="AN619" s="132"/>
      <c r="AO619" s="3">
        <v>1</v>
      </c>
      <c r="AP619" s="42">
        <v>44043</v>
      </c>
      <c r="AQ619" s="134">
        <v>0</v>
      </c>
      <c r="AR619" s="132"/>
      <c r="AS619" s="3">
        <v>1</v>
      </c>
      <c r="AT619" s="42">
        <v>44042</v>
      </c>
      <c r="AU619" s="130">
        <v>5</v>
      </c>
      <c r="AV619" s="132"/>
      <c r="AW619" s="3">
        <v>1</v>
      </c>
      <c r="AX619" s="42">
        <v>44041</v>
      </c>
      <c r="AY619" s="130">
        <v>5</v>
      </c>
      <c r="AZ619" s="132"/>
      <c r="BA619" s="3">
        <v>1</v>
      </c>
      <c r="BB619" s="42">
        <v>44040</v>
      </c>
      <c r="BC619" s="130">
        <v>5</v>
      </c>
      <c r="BD619" s="132"/>
      <c r="BE619" s="3">
        <v>1</v>
      </c>
      <c r="BF619" s="42">
        <v>44039</v>
      </c>
      <c r="BG619" s="130">
        <v>5</v>
      </c>
      <c r="BH619" s="22"/>
    </row>
    <row r="620" spans="1:60" customFormat="1" x14ac:dyDescent="0.25">
      <c r="A620" s="30"/>
      <c r="B620" s="62"/>
      <c r="C620" s="128">
        <f t="shared" si="103"/>
        <v>1</v>
      </c>
      <c r="D620" s="129">
        <f t="shared" si="101"/>
        <v>1</v>
      </c>
      <c r="E620" s="33">
        <f t="shared" si="102"/>
        <v>20</v>
      </c>
      <c r="F620" s="33">
        <v>5</v>
      </c>
      <c r="G620" s="147"/>
      <c r="H620" s="22"/>
      <c r="I620" s="3">
        <v>6</v>
      </c>
      <c r="J620" s="42">
        <v>44051</v>
      </c>
      <c r="K620" s="130">
        <v>5</v>
      </c>
      <c r="L620" s="22"/>
      <c r="M620" s="3">
        <v>8</v>
      </c>
      <c r="N620" s="42">
        <v>44050</v>
      </c>
      <c r="O620" s="130">
        <v>5</v>
      </c>
      <c r="P620" s="22"/>
      <c r="Q620" s="3">
        <v>8</v>
      </c>
      <c r="R620" s="42">
        <v>44049</v>
      </c>
      <c r="S620" s="134">
        <v>0</v>
      </c>
      <c r="T620" s="22"/>
      <c r="U620" s="3">
        <v>8</v>
      </c>
      <c r="V620" s="42">
        <v>44048</v>
      </c>
      <c r="W620" s="130">
        <v>5</v>
      </c>
      <c r="X620" s="22"/>
      <c r="Y620" s="3">
        <v>8</v>
      </c>
      <c r="Z620" s="42">
        <v>44047</v>
      </c>
      <c r="AA620" s="130">
        <v>5</v>
      </c>
      <c r="AB620" s="22"/>
      <c r="AC620" s="131"/>
      <c r="AD620" s="42"/>
      <c r="AE620" s="130"/>
      <c r="AF620" s="22"/>
      <c r="AG620" s="131"/>
      <c r="AH620" s="42"/>
      <c r="AI620" s="130"/>
      <c r="AJ620" s="132"/>
      <c r="AK620" s="3"/>
      <c r="AL620" s="42"/>
      <c r="AM620" s="130"/>
      <c r="AN620" s="132"/>
      <c r="AO620" s="3"/>
      <c r="AP620" s="42"/>
      <c r="AQ620" s="130"/>
      <c r="AR620" s="132"/>
      <c r="AS620" s="3"/>
      <c r="AT620" s="42"/>
      <c r="AU620" s="130"/>
      <c r="AV620" s="132"/>
      <c r="AW620" s="3"/>
      <c r="AX620" s="42"/>
      <c r="AY620" s="130"/>
      <c r="AZ620" s="132"/>
      <c r="BA620" s="3"/>
      <c r="BB620" s="42"/>
      <c r="BC620" s="130"/>
      <c r="BD620" s="132"/>
      <c r="BE620" s="3"/>
      <c r="BF620" s="42"/>
      <c r="BG620" s="130"/>
      <c r="BH620" s="22"/>
    </row>
    <row r="621" spans="1:60" customFormat="1" x14ac:dyDescent="0.25">
      <c r="A621" s="30"/>
      <c r="B621" s="62"/>
      <c r="C621" s="128">
        <f t="shared" si="103"/>
        <v>1</v>
      </c>
      <c r="D621" s="129">
        <f t="shared" si="101"/>
        <v>1</v>
      </c>
      <c r="E621" s="33">
        <f t="shared" si="102"/>
        <v>5</v>
      </c>
      <c r="F621" s="33">
        <v>5</v>
      </c>
      <c r="G621" s="147"/>
      <c r="H621" s="22"/>
      <c r="I621" s="3">
        <v>6</v>
      </c>
      <c r="J621" s="42">
        <v>44051</v>
      </c>
      <c r="K621" s="130">
        <v>5</v>
      </c>
      <c r="L621" s="22"/>
      <c r="M621" s="3"/>
      <c r="N621" s="42"/>
      <c r="O621" s="130"/>
      <c r="P621" s="22"/>
      <c r="Q621" s="3"/>
      <c r="R621" s="42"/>
      <c r="S621" s="130"/>
      <c r="T621" s="22"/>
      <c r="U621" s="3"/>
      <c r="V621" s="42"/>
      <c r="W621" s="130"/>
      <c r="X621" s="22"/>
      <c r="Y621" s="3"/>
      <c r="Z621" s="42"/>
      <c r="AA621" s="130"/>
      <c r="AB621" s="22"/>
      <c r="AC621" s="131"/>
      <c r="AD621" s="42"/>
      <c r="AE621" s="130"/>
      <c r="AF621" s="22"/>
      <c r="AG621" s="131"/>
      <c r="AH621" s="42"/>
      <c r="AI621" s="130"/>
      <c r="AJ621" s="132"/>
      <c r="AK621" s="3"/>
      <c r="AL621" s="42"/>
      <c r="AM621" s="130"/>
      <c r="AN621" s="132"/>
      <c r="AO621" s="3"/>
      <c r="AP621" s="42"/>
      <c r="AQ621" s="130"/>
      <c r="AR621" s="132"/>
      <c r="AS621" s="3"/>
      <c r="AT621" s="42"/>
      <c r="AU621" s="130"/>
      <c r="AV621" s="132"/>
      <c r="AW621" s="3"/>
      <c r="AX621" s="42"/>
      <c r="AY621" s="130"/>
      <c r="AZ621" s="132"/>
      <c r="BA621" s="3"/>
      <c r="BB621" s="42"/>
      <c r="BC621" s="130"/>
      <c r="BD621" s="132"/>
      <c r="BE621" s="3"/>
      <c r="BF621" s="42"/>
      <c r="BG621" s="130"/>
      <c r="BH621" s="22"/>
    </row>
    <row r="622" spans="1:60" customFormat="1" x14ac:dyDescent="0.25">
      <c r="A622" s="30">
        <v>44052</v>
      </c>
      <c r="B622" s="62">
        <v>0.58333333333333337</v>
      </c>
      <c r="C622" s="128">
        <f t="shared" si="103"/>
        <v>3</v>
      </c>
      <c r="D622" s="129">
        <f t="shared" si="101"/>
        <v>3</v>
      </c>
      <c r="E622" s="33">
        <f t="shared" si="102"/>
        <v>195</v>
      </c>
      <c r="F622" s="33">
        <v>5</v>
      </c>
      <c r="G622" s="147"/>
      <c r="H622" s="22"/>
      <c r="I622" s="3">
        <v>6</v>
      </c>
      <c r="J622" s="42">
        <v>44051</v>
      </c>
      <c r="K622" s="130">
        <v>15</v>
      </c>
      <c r="L622" s="22"/>
      <c r="M622" s="3">
        <v>8</v>
      </c>
      <c r="N622" s="42">
        <v>44050</v>
      </c>
      <c r="O622" s="130">
        <v>15</v>
      </c>
      <c r="P622" s="22"/>
      <c r="Q622" s="3">
        <v>8</v>
      </c>
      <c r="R622" s="42">
        <v>44049</v>
      </c>
      <c r="S622" s="130">
        <v>15</v>
      </c>
      <c r="T622" s="22"/>
      <c r="U622" s="3">
        <v>8</v>
      </c>
      <c r="V622" s="42">
        <v>44048</v>
      </c>
      <c r="W622" s="130">
        <v>15</v>
      </c>
      <c r="X622" s="22"/>
      <c r="Y622" s="3">
        <v>5</v>
      </c>
      <c r="Z622" s="42">
        <v>44047</v>
      </c>
      <c r="AA622" s="130">
        <v>15</v>
      </c>
      <c r="AB622" s="22"/>
      <c r="AC622" s="131">
        <v>3</v>
      </c>
      <c r="AD622" s="42">
        <v>44046</v>
      </c>
      <c r="AE622" s="130">
        <v>15</v>
      </c>
      <c r="AF622" s="22"/>
      <c r="AG622" s="131">
        <v>1</v>
      </c>
      <c r="AH622" s="42">
        <v>44045</v>
      </c>
      <c r="AI622" s="130">
        <v>15</v>
      </c>
      <c r="AJ622" s="132"/>
      <c r="AK622" s="3">
        <v>1</v>
      </c>
      <c r="AL622" s="42">
        <v>44044</v>
      </c>
      <c r="AM622" s="130">
        <v>15</v>
      </c>
      <c r="AN622" s="132"/>
      <c r="AO622" s="3">
        <v>1</v>
      </c>
      <c r="AP622" s="42">
        <v>44043</v>
      </c>
      <c r="AQ622" s="130">
        <v>15</v>
      </c>
      <c r="AR622" s="132"/>
      <c r="AS622" s="3">
        <v>1</v>
      </c>
      <c r="AT622" s="42">
        <v>44042</v>
      </c>
      <c r="AU622" s="130">
        <v>15</v>
      </c>
      <c r="AV622" s="132"/>
      <c r="AW622" s="3">
        <v>1</v>
      </c>
      <c r="AX622" s="42">
        <v>44041</v>
      </c>
      <c r="AY622" s="130">
        <v>15</v>
      </c>
      <c r="AZ622" s="132"/>
      <c r="BA622" s="3">
        <v>1</v>
      </c>
      <c r="BB622" s="42">
        <v>44040</v>
      </c>
      <c r="BC622" s="130">
        <v>15</v>
      </c>
      <c r="BD622" s="132"/>
      <c r="BE622" s="3">
        <v>1</v>
      </c>
      <c r="BF622" s="42">
        <v>44039</v>
      </c>
      <c r="BG622" s="130">
        <v>15</v>
      </c>
      <c r="BH622" s="22"/>
    </row>
    <row r="623" spans="1:60" customFormat="1" x14ac:dyDescent="0.25">
      <c r="A623" s="30"/>
      <c r="B623" s="62"/>
      <c r="C623" s="128">
        <f>K623/F623</f>
        <v>1</v>
      </c>
      <c r="D623" s="129">
        <f t="shared" si="101"/>
        <v>1</v>
      </c>
      <c r="E623" s="33">
        <f t="shared" si="102"/>
        <v>55</v>
      </c>
      <c r="F623" s="33">
        <v>5</v>
      </c>
      <c r="G623" s="147"/>
      <c r="H623" s="22"/>
      <c r="I623" s="3">
        <v>6</v>
      </c>
      <c r="J623" s="42">
        <v>44051</v>
      </c>
      <c r="K623" s="130">
        <v>5</v>
      </c>
      <c r="L623" s="22"/>
      <c r="M623" s="3">
        <v>8</v>
      </c>
      <c r="N623" s="42">
        <v>44050</v>
      </c>
      <c r="O623" s="130">
        <v>5</v>
      </c>
      <c r="P623" s="22"/>
      <c r="Q623" s="3">
        <v>8</v>
      </c>
      <c r="R623" s="42">
        <v>44049</v>
      </c>
      <c r="S623" s="130">
        <v>5</v>
      </c>
      <c r="T623" s="22"/>
      <c r="U623" s="3">
        <v>8</v>
      </c>
      <c r="V623" s="42">
        <v>44048</v>
      </c>
      <c r="W623" s="130">
        <v>5</v>
      </c>
      <c r="X623" s="22"/>
      <c r="Y623" s="3">
        <v>5</v>
      </c>
      <c r="Z623" s="42">
        <v>44047</v>
      </c>
      <c r="AA623" s="130">
        <v>5</v>
      </c>
      <c r="AB623" s="22"/>
      <c r="AC623" s="131">
        <v>3</v>
      </c>
      <c r="AD623" s="42">
        <v>44046</v>
      </c>
      <c r="AE623" s="130">
        <v>5</v>
      </c>
      <c r="AF623" s="22"/>
      <c r="AG623" s="131">
        <v>1</v>
      </c>
      <c r="AH623" s="42">
        <v>44045</v>
      </c>
      <c r="AI623" s="130">
        <v>5</v>
      </c>
      <c r="AJ623" s="132"/>
      <c r="AK623" s="3">
        <v>1</v>
      </c>
      <c r="AL623" s="42">
        <v>44044</v>
      </c>
      <c r="AM623" s="130">
        <v>5</v>
      </c>
      <c r="AN623" s="132"/>
      <c r="AO623" s="3">
        <v>1</v>
      </c>
      <c r="AP623" s="42">
        <v>44043</v>
      </c>
      <c r="AQ623" s="130">
        <v>5</v>
      </c>
      <c r="AR623" s="132"/>
      <c r="AS623" s="3">
        <v>1</v>
      </c>
      <c r="AT623" s="42">
        <v>44042</v>
      </c>
      <c r="AU623" s="134">
        <v>0</v>
      </c>
      <c r="AV623" s="132"/>
      <c r="AW623" s="3">
        <v>1</v>
      </c>
      <c r="AX623" s="42">
        <v>44041</v>
      </c>
      <c r="AY623" s="130">
        <v>5</v>
      </c>
      <c r="AZ623" s="132"/>
      <c r="BA623" s="3">
        <v>1</v>
      </c>
      <c r="BB623" s="42">
        <v>44040</v>
      </c>
      <c r="BC623" s="130">
        <v>5</v>
      </c>
      <c r="BD623" s="132"/>
      <c r="BE623" s="3"/>
      <c r="BF623" s="42"/>
      <c r="BG623" s="130"/>
      <c r="BH623" s="22"/>
    </row>
    <row r="624" spans="1:60" customFormat="1" ht="13.75" thickBot="1" x14ac:dyDescent="0.3">
      <c r="A624" s="30"/>
      <c r="B624" s="62"/>
      <c r="C624" s="128">
        <f t="shared" si="103"/>
        <v>1</v>
      </c>
      <c r="D624" s="129">
        <f t="shared" si="101"/>
        <v>1</v>
      </c>
      <c r="E624" s="33">
        <f t="shared" si="102"/>
        <v>35</v>
      </c>
      <c r="F624" s="33">
        <v>5</v>
      </c>
      <c r="G624" s="147"/>
      <c r="H624" s="22"/>
      <c r="I624" s="3">
        <v>6</v>
      </c>
      <c r="J624" s="42">
        <v>44050</v>
      </c>
      <c r="K624" s="130">
        <v>5</v>
      </c>
      <c r="L624" s="22"/>
      <c r="M624" s="3">
        <v>8</v>
      </c>
      <c r="N624" s="42">
        <v>44049</v>
      </c>
      <c r="O624" s="130">
        <v>5</v>
      </c>
      <c r="P624" s="22"/>
      <c r="Q624" s="3">
        <v>8</v>
      </c>
      <c r="R624" s="42">
        <v>44048</v>
      </c>
      <c r="S624" s="130">
        <v>5</v>
      </c>
      <c r="T624" s="22"/>
      <c r="U624" s="3">
        <v>8</v>
      </c>
      <c r="V624" s="42">
        <v>44047</v>
      </c>
      <c r="W624" s="130">
        <v>5</v>
      </c>
      <c r="X624" s="22"/>
      <c r="Y624" s="3">
        <v>5</v>
      </c>
      <c r="Z624" s="42">
        <v>44046</v>
      </c>
      <c r="AA624" s="130">
        <v>5</v>
      </c>
      <c r="AB624" s="22"/>
      <c r="AC624" s="131">
        <v>3</v>
      </c>
      <c r="AD624" s="42">
        <v>44045</v>
      </c>
      <c r="AE624" s="130">
        <v>5</v>
      </c>
      <c r="AF624" s="22"/>
      <c r="AG624" s="131">
        <v>1</v>
      </c>
      <c r="AH624" s="42">
        <v>44044</v>
      </c>
      <c r="AI624" s="130">
        <v>5</v>
      </c>
      <c r="AJ624" s="132"/>
      <c r="AK624" s="3"/>
      <c r="AL624" s="42"/>
      <c r="AM624" s="151"/>
      <c r="AN624" s="132"/>
      <c r="AO624" s="3"/>
      <c r="AP624" s="42"/>
      <c r="AQ624" s="130"/>
      <c r="AR624" s="132"/>
      <c r="AS624" s="3"/>
      <c r="AT624" s="42"/>
      <c r="AU624" s="130"/>
      <c r="AV624" s="132"/>
      <c r="AW624" s="3"/>
      <c r="AX624" s="42"/>
      <c r="AY624" s="130"/>
      <c r="AZ624" s="132"/>
      <c r="BA624" s="3"/>
      <c r="BB624" s="42"/>
      <c r="BC624" s="130"/>
      <c r="BD624" s="132"/>
      <c r="BE624" s="3"/>
      <c r="BF624" s="42"/>
      <c r="BG624" s="130"/>
      <c r="BH624" s="22"/>
    </row>
    <row r="625" spans="1:60" s="8" customFormat="1" x14ac:dyDescent="0.25">
      <c r="A625" s="5">
        <v>44053</v>
      </c>
      <c r="B625" s="63">
        <v>0.16666666666666666</v>
      </c>
      <c r="C625" s="135">
        <f t="shared" ref="C625:C657" si="104">K625/F625</f>
        <v>1</v>
      </c>
      <c r="D625" s="136">
        <f t="shared" ref="D625:D650" si="105">C625</f>
        <v>1</v>
      </c>
      <c r="E625" s="7">
        <f t="shared" ref="E625:E656" si="106">SUM(K625,O625,S625,W625,AA625,AE625,AI625,AM625,AQ625,AU625,AY625,BC625,BG625)</f>
        <v>50</v>
      </c>
      <c r="F625" s="7">
        <v>5</v>
      </c>
      <c r="G625" s="141"/>
      <c r="H625" s="12"/>
      <c r="I625" s="9">
        <v>6</v>
      </c>
      <c r="J625" s="10">
        <v>44050</v>
      </c>
      <c r="K625" s="137">
        <v>5</v>
      </c>
      <c r="L625" s="12"/>
      <c r="M625" s="9">
        <v>8</v>
      </c>
      <c r="N625" s="10">
        <v>44049</v>
      </c>
      <c r="O625" s="137">
        <v>5</v>
      </c>
      <c r="P625" s="12"/>
      <c r="Q625" s="9">
        <v>8</v>
      </c>
      <c r="R625" s="10">
        <v>44048</v>
      </c>
      <c r="S625" s="137">
        <v>5</v>
      </c>
      <c r="T625" s="12"/>
      <c r="U625" s="9">
        <v>8</v>
      </c>
      <c r="V625" s="10">
        <v>44047</v>
      </c>
      <c r="W625" s="137">
        <v>5</v>
      </c>
      <c r="X625" s="12"/>
      <c r="Y625" s="9">
        <v>5</v>
      </c>
      <c r="Z625" s="10">
        <v>44046</v>
      </c>
      <c r="AA625" s="137">
        <v>0</v>
      </c>
      <c r="AB625" s="12"/>
      <c r="AC625" s="138">
        <v>5</v>
      </c>
      <c r="AD625" s="10">
        <v>44045</v>
      </c>
      <c r="AE625" s="137">
        <v>5</v>
      </c>
      <c r="AF625" s="12"/>
      <c r="AG625" s="138">
        <v>3</v>
      </c>
      <c r="AH625" s="10">
        <v>44044</v>
      </c>
      <c r="AI625" s="137">
        <v>5</v>
      </c>
      <c r="AJ625" s="139"/>
      <c r="AK625" s="9">
        <v>1</v>
      </c>
      <c r="AL625" s="10">
        <v>44043</v>
      </c>
      <c r="AM625" s="137">
        <v>5</v>
      </c>
      <c r="AN625" s="139"/>
      <c r="AO625" s="9">
        <v>1</v>
      </c>
      <c r="AP625" s="10">
        <v>44042</v>
      </c>
      <c r="AQ625" s="137">
        <v>5</v>
      </c>
      <c r="AR625" s="139"/>
      <c r="AS625" s="9">
        <v>1</v>
      </c>
      <c r="AT625" s="10">
        <v>44041</v>
      </c>
      <c r="AU625" s="137">
        <v>0</v>
      </c>
      <c r="AV625" s="139"/>
      <c r="AW625" s="9">
        <v>1</v>
      </c>
      <c r="AX625" s="10">
        <v>44040</v>
      </c>
      <c r="AY625" s="137">
        <v>5</v>
      </c>
      <c r="AZ625" s="139"/>
      <c r="BA625" s="9">
        <v>1</v>
      </c>
      <c r="BB625" s="10">
        <v>44039</v>
      </c>
      <c r="BC625" s="137">
        <v>5</v>
      </c>
      <c r="BD625" s="139"/>
      <c r="BE625" s="9"/>
      <c r="BF625" s="10"/>
      <c r="BG625" s="137"/>
      <c r="BH625" s="12"/>
    </row>
    <row r="626" spans="1:60" customFormat="1" x14ac:dyDescent="0.25">
      <c r="A626" s="30"/>
      <c r="B626" s="62"/>
      <c r="C626" s="128">
        <f t="shared" si="104"/>
        <v>1</v>
      </c>
      <c r="D626" s="129">
        <f t="shared" si="105"/>
        <v>1</v>
      </c>
      <c r="E626" s="33">
        <f t="shared" si="106"/>
        <v>65</v>
      </c>
      <c r="F626" s="33">
        <v>5</v>
      </c>
      <c r="G626" s="147"/>
      <c r="H626" s="22"/>
      <c r="I626" s="3">
        <v>6</v>
      </c>
      <c r="J626" s="42">
        <v>44051</v>
      </c>
      <c r="K626" s="130">
        <v>5</v>
      </c>
      <c r="L626" s="22"/>
      <c r="M626" s="3">
        <v>8</v>
      </c>
      <c r="N626" s="42">
        <v>44050</v>
      </c>
      <c r="O626" s="130">
        <v>5</v>
      </c>
      <c r="P626" s="22"/>
      <c r="Q626" s="3">
        <v>8</v>
      </c>
      <c r="R626" s="42">
        <v>44049</v>
      </c>
      <c r="S626" s="130">
        <v>5</v>
      </c>
      <c r="T626" s="22"/>
      <c r="U626" s="3">
        <v>8</v>
      </c>
      <c r="V626" s="42">
        <v>44048</v>
      </c>
      <c r="W626" s="130">
        <v>5</v>
      </c>
      <c r="X626" s="22"/>
      <c r="Y626" s="3">
        <v>5</v>
      </c>
      <c r="Z626" s="42">
        <v>44047</v>
      </c>
      <c r="AA626" s="130">
        <v>5</v>
      </c>
      <c r="AB626" s="22"/>
      <c r="AC626" s="131">
        <v>3</v>
      </c>
      <c r="AD626" s="42">
        <v>44046</v>
      </c>
      <c r="AE626" s="130">
        <v>5</v>
      </c>
      <c r="AF626" s="22"/>
      <c r="AG626" s="131">
        <v>1</v>
      </c>
      <c r="AH626" s="42">
        <v>44045</v>
      </c>
      <c r="AI626" s="130">
        <v>5</v>
      </c>
      <c r="AJ626" s="132"/>
      <c r="AK626" s="3">
        <v>1</v>
      </c>
      <c r="AL626" s="42">
        <v>44044</v>
      </c>
      <c r="AM626" s="130">
        <v>5</v>
      </c>
      <c r="AN626" s="132"/>
      <c r="AO626" s="3">
        <v>1</v>
      </c>
      <c r="AP626" s="42">
        <v>44043</v>
      </c>
      <c r="AQ626" s="130">
        <v>5</v>
      </c>
      <c r="AR626" s="132"/>
      <c r="AS626" s="3">
        <v>1</v>
      </c>
      <c r="AT626" s="42">
        <v>44042</v>
      </c>
      <c r="AU626" s="130">
        <v>5</v>
      </c>
      <c r="AV626" s="132"/>
      <c r="AW626" s="3">
        <v>1</v>
      </c>
      <c r="AX626" s="42">
        <v>44041</v>
      </c>
      <c r="AY626" s="130">
        <v>5</v>
      </c>
      <c r="AZ626" s="132"/>
      <c r="BA626" s="3">
        <v>1</v>
      </c>
      <c r="BB626" s="42">
        <v>44040</v>
      </c>
      <c r="BC626" s="130">
        <v>5</v>
      </c>
      <c r="BD626" s="132"/>
      <c r="BE626" s="3">
        <v>1</v>
      </c>
      <c r="BF626" s="42">
        <v>44039</v>
      </c>
      <c r="BG626" s="130">
        <v>5</v>
      </c>
      <c r="BH626" s="22"/>
    </row>
    <row r="627" spans="1:60" customFormat="1" x14ac:dyDescent="0.25">
      <c r="A627" s="30"/>
      <c r="B627" s="62"/>
      <c r="C627" s="128">
        <f t="shared" si="104"/>
        <v>1</v>
      </c>
      <c r="D627" s="129">
        <f t="shared" si="105"/>
        <v>1</v>
      </c>
      <c r="E627" s="33">
        <f t="shared" si="106"/>
        <v>65</v>
      </c>
      <c r="F627" s="33">
        <v>5</v>
      </c>
      <c r="G627" s="147"/>
      <c r="H627" s="22"/>
      <c r="I627" s="3">
        <v>6</v>
      </c>
      <c r="J627" s="42">
        <v>44052</v>
      </c>
      <c r="K627" s="130">
        <v>5</v>
      </c>
      <c r="L627" s="22"/>
      <c r="M627" s="3">
        <v>8</v>
      </c>
      <c r="N627" s="42">
        <v>44051</v>
      </c>
      <c r="O627" s="130">
        <v>5</v>
      </c>
      <c r="P627" s="22"/>
      <c r="Q627" s="3">
        <v>8</v>
      </c>
      <c r="R627" s="42">
        <v>44050</v>
      </c>
      <c r="S627" s="130">
        <v>5</v>
      </c>
      <c r="T627" s="22"/>
      <c r="U627" s="3">
        <v>8</v>
      </c>
      <c r="V627" s="42">
        <v>44049</v>
      </c>
      <c r="W627" s="130">
        <v>5</v>
      </c>
      <c r="X627" s="22"/>
      <c r="Y627" s="3">
        <v>5</v>
      </c>
      <c r="Z627" s="42">
        <v>44048</v>
      </c>
      <c r="AA627" s="130">
        <v>5</v>
      </c>
      <c r="AB627" s="22"/>
      <c r="AC627" s="131">
        <v>3</v>
      </c>
      <c r="AD627" s="42">
        <v>44047</v>
      </c>
      <c r="AE627" s="130">
        <v>5</v>
      </c>
      <c r="AF627" s="22"/>
      <c r="AG627" s="131">
        <v>1</v>
      </c>
      <c r="AH627" s="42">
        <v>44046</v>
      </c>
      <c r="AI627" s="130">
        <v>5</v>
      </c>
      <c r="AJ627" s="132"/>
      <c r="AK627" s="3">
        <v>1</v>
      </c>
      <c r="AL627" s="42">
        <v>44045</v>
      </c>
      <c r="AM627" s="130">
        <v>5</v>
      </c>
      <c r="AN627" s="132"/>
      <c r="AO627" s="3">
        <v>1</v>
      </c>
      <c r="AP627" s="42">
        <v>44044</v>
      </c>
      <c r="AQ627" s="130">
        <v>5</v>
      </c>
      <c r="AR627" s="132"/>
      <c r="AS627" s="3">
        <v>1</v>
      </c>
      <c r="AT627" s="42">
        <v>44043</v>
      </c>
      <c r="AU627" s="130">
        <v>5</v>
      </c>
      <c r="AV627" s="132"/>
      <c r="AW627" s="3">
        <v>1</v>
      </c>
      <c r="AX627" s="42">
        <v>44042</v>
      </c>
      <c r="AY627" s="130">
        <v>5</v>
      </c>
      <c r="AZ627" s="132"/>
      <c r="BA627" s="3">
        <v>1</v>
      </c>
      <c r="BB627" s="42">
        <v>44041</v>
      </c>
      <c r="BC627" s="130">
        <v>5</v>
      </c>
      <c r="BD627" s="132"/>
      <c r="BE627" s="3">
        <v>1</v>
      </c>
      <c r="BF627" s="42">
        <v>44040</v>
      </c>
      <c r="BG627" s="130">
        <v>5</v>
      </c>
      <c r="BH627" s="22"/>
    </row>
    <row r="628" spans="1:60" customFormat="1" x14ac:dyDescent="0.25">
      <c r="A628" s="30">
        <v>44053</v>
      </c>
      <c r="B628" s="62">
        <v>0.25</v>
      </c>
      <c r="C628" s="128">
        <f t="shared" si="104"/>
        <v>2</v>
      </c>
      <c r="D628" s="129">
        <f t="shared" si="105"/>
        <v>2</v>
      </c>
      <c r="E628" s="33">
        <f t="shared" si="106"/>
        <v>130</v>
      </c>
      <c r="F628" s="33">
        <v>5</v>
      </c>
      <c r="G628" s="147"/>
      <c r="H628" s="22"/>
      <c r="I628" s="3">
        <v>6</v>
      </c>
      <c r="J628" s="42">
        <v>44052</v>
      </c>
      <c r="K628" s="130">
        <v>10</v>
      </c>
      <c r="L628" s="22"/>
      <c r="M628" s="3">
        <v>8</v>
      </c>
      <c r="N628" s="42">
        <v>44051</v>
      </c>
      <c r="O628" s="130">
        <v>10</v>
      </c>
      <c r="P628" s="22"/>
      <c r="Q628" s="3">
        <v>8</v>
      </c>
      <c r="R628" s="42">
        <v>44050</v>
      </c>
      <c r="S628" s="130">
        <v>10</v>
      </c>
      <c r="T628" s="22"/>
      <c r="U628" s="3">
        <v>8</v>
      </c>
      <c r="V628" s="42">
        <v>44049</v>
      </c>
      <c r="W628" s="130">
        <v>10</v>
      </c>
      <c r="X628" s="22"/>
      <c r="Y628" s="3">
        <v>5</v>
      </c>
      <c r="Z628" s="42">
        <v>44048</v>
      </c>
      <c r="AA628" s="130">
        <v>10</v>
      </c>
      <c r="AB628" s="22"/>
      <c r="AC628" s="131">
        <v>3</v>
      </c>
      <c r="AD628" s="42">
        <v>44047</v>
      </c>
      <c r="AE628" s="130">
        <v>10</v>
      </c>
      <c r="AF628" s="22"/>
      <c r="AG628" s="131">
        <v>1</v>
      </c>
      <c r="AH628" s="42">
        <v>44046</v>
      </c>
      <c r="AI628" s="130">
        <v>10</v>
      </c>
      <c r="AJ628" s="132"/>
      <c r="AK628" s="3">
        <v>1</v>
      </c>
      <c r="AL628" s="42">
        <v>44045</v>
      </c>
      <c r="AM628" s="130">
        <v>10</v>
      </c>
      <c r="AN628" s="132"/>
      <c r="AO628" s="3">
        <v>1</v>
      </c>
      <c r="AP628" s="42">
        <v>44044</v>
      </c>
      <c r="AQ628" s="130">
        <v>10</v>
      </c>
      <c r="AR628" s="132"/>
      <c r="AS628" s="3">
        <v>1</v>
      </c>
      <c r="AT628" s="42">
        <v>44043</v>
      </c>
      <c r="AU628" s="130">
        <v>10</v>
      </c>
      <c r="AV628" s="132"/>
      <c r="AW628" s="3">
        <v>1</v>
      </c>
      <c r="AX628" s="42">
        <v>44042</v>
      </c>
      <c r="AY628" s="130">
        <v>10</v>
      </c>
      <c r="AZ628" s="132"/>
      <c r="BA628" s="3">
        <v>1</v>
      </c>
      <c r="BB628" s="42">
        <v>44041</v>
      </c>
      <c r="BC628" s="130">
        <v>10</v>
      </c>
      <c r="BD628" s="132"/>
      <c r="BE628" s="3">
        <v>1</v>
      </c>
      <c r="BF628" s="42">
        <v>44040</v>
      </c>
      <c r="BG628" s="130">
        <v>10</v>
      </c>
      <c r="BH628" s="22"/>
    </row>
    <row r="629" spans="1:60" customFormat="1" x14ac:dyDescent="0.25">
      <c r="A629" s="30"/>
      <c r="B629" s="62"/>
      <c r="C629" s="128">
        <f t="shared" si="104"/>
        <v>1</v>
      </c>
      <c r="D629" s="129">
        <f t="shared" si="105"/>
        <v>1</v>
      </c>
      <c r="E629" s="33">
        <f t="shared" si="106"/>
        <v>10</v>
      </c>
      <c r="F629" s="33">
        <v>5</v>
      </c>
      <c r="G629" s="147"/>
      <c r="H629" s="22"/>
      <c r="I629" s="3">
        <v>6</v>
      </c>
      <c r="J629" s="42">
        <v>44052</v>
      </c>
      <c r="K629" s="130">
        <v>5</v>
      </c>
      <c r="L629" s="22"/>
      <c r="M629" s="3">
        <v>8</v>
      </c>
      <c r="N629" s="42">
        <v>44051</v>
      </c>
      <c r="O629" s="130">
        <v>5</v>
      </c>
      <c r="P629" s="22"/>
      <c r="Q629" s="3"/>
      <c r="R629" s="42"/>
      <c r="S629" s="130"/>
      <c r="T629" s="22"/>
      <c r="U629" s="3"/>
      <c r="V629" s="42"/>
      <c r="W629" s="130"/>
      <c r="X629" s="22"/>
      <c r="Y629" s="3"/>
      <c r="Z629" s="42"/>
      <c r="AA629" s="130"/>
      <c r="AB629" s="22"/>
      <c r="AC629" s="131"/>
      <c r="AD629" s="42"/>
      <c r="AE629" s="130"/>
      <c r="AF629" s="22"/>
      <c r="AG629" s="131"/>
      <c r="AH629" s="42"/>
      <c r="AI629" s="130"/>
      <c r="AJ629" s="132"/>
      <c r="AK629" s="3"/>
      <c r="AL629" s="42"/>
      <c r="AM629" s="130"/>
      <c r="AN629" s="132"/>
      <c r="AO629" s="3"/>
      <c r="AP629" s="42"/>
      <c r="AQ629" s="130"/>
      <c r="AR629" s="132"/>
      <c r="AS629" s="3"/>
      <c r="AT629" s="42"/>
      <c r="AU629" s="130"/>
      <c r="AV629" s="132"/>
      <c r="AW629" s="3"/>
      <c r="AX629" s="42"/>
      <c r="AY629" s="130"/>
      <c r="AZ629" s="132"/>
      <c r="BA629" s="3"/>
      <c r="BB629" s="42"/>
      <c r="BC629" s="130"/>
      <c r="BD629" s="132"/>
      <c r="BE629" s="3"/>
      <c r="BF629" s="42"/>
      <c r="BG629" s="130"/>
      <c r="BH629" s="22"/>
    </row>
    <row r="630" spans="1:60" customFormat="1" x14ac:dyDescent="0.25">
      <c r="A630" s="30">
        <v>44053</v>
      </c>
      <c r="B630" s="62">
        <v>0.29166666666666669</v>
      </c>
      <c r="C630" s="128">
        <f t="shared" si="104"/>
        <v>2</v>
      </c>
      <c r="D630" s="129">
        <f t="shared" si="105"/>
        <v>2</v>
      </c>
      <c r="E630" s="33">
        <f t="shared" si="106"/>
        <v>130</v>
      </c>
      <c r="F630" s="33">
        <v>5</v>
      </c>
      <c r="G630" s="147"/>
      <c r="H630" s="22"/>
      <c r="I630" s="3">
        <v>6</v>
      </c>
      <c r="J630" s="42">
        <v>44052</v>
      </c>
      <c r="K630" s="130">
        <v>10</v>
      </c>
      <c r="L630" s="22"/>
      <c r="M630" s="3">
        <v>8</v>
      </c>
      <c r="N630" s="42">
        <v>44051</v>
      </c>
      <c r="O630" s="130">
        <v>10</v>
      </c>
      <c r="P630" s="22"/>
      <c r="Q630" s="3">
        <v>8</v>
      </c>
      <c r="R630" s="42">
        <v>44050</v>
      </c>
      <c r="S630" s="130">
        <v>10</v>
      </c>
      <c r="T630" s="22"/>
      <c r="U630" s="3">
        <v>8</v>
      </c>
      <c r="V630" s="42">
        <v>44049</v>
      </c>
      <c r="W630" s="130">
        <v>10</v>
      </c>
      <c r="X630" s="22"/>
      <c r="Y630" s="3">
        <v>5</v>
      </c>
      <c r="Z630" s="42">
        <v>44048</v>
      </c>
      <c r="AA630" s="130">
        <v>10</v>
      </c>
      <c r="AB630" s="22"/>
      <c r="AC630" s="131">
        <v>3</v>
      </c>
      <c r="AD630" s="42">
        <v>44047</v>
      </c>
      <c r="AE630" s="130">
        <v>10</v>
      </c>
      <c r="AF630" s="22"/>
      <c r="AG630" s="131">
        <v>1</v>
      </c>
      <c r="AH630" s="42">
        <v>44046</v>
      </c>
      <c r="AI630" s="130">
        <v>10</v>
      </c>
      <c r="AJ630" s="132"/>
      <c r="AK630" s="3">
        <v>1</v>
      </c>
      <c r="AL630" s="42">
        <v>44045</v>
      </c>
      <c r="AM630" s="130">
        <v>10</v>
      </c>
      <c r="AN630" s="132"/>
      <c r="AO630" s="3">
        <v>1</v>
      </c>
      <c r="AP630" s="42">
        <v>44044</v>
      </c>
      <c r="AQ630" s="130">
        <v>10</v>
      </c>
      <c r="AR630" s="132"/>
      <c r="AS630" s="3">
        <v>1</v>
      </c>
      <c r="AT630" s="42">
        <v>44043</v>
      </c>
      <c r="AU630" s="130">
        <v>10</v>
      </c>
      <c r="AV630" s="132"/>
      <c r="AW630" s="3">
        <v>1</v>
      </c>
      <c r="AX630" s="42">
        <v>44042</v>
      </c>
      <c r="AY630" s="130">
        <v>10</v>
      </c>
      <c r="AZ630" s="132"/>
      <c r="BA630" s="3">
        <v>1</v>
      </c>
      <c r="BB630" s="42">
        <v>44041</v>
      </c>
      <c r="BC630" s="130">
        <v>10</v>
      </c>
      <c r="BD630" s="132"/>
      <c r="BE630" s="3">
        <v>1</v>
      </c>
      <c r="BF630" s="42">
        <v>44040</v>
      </c>
      <c r="BG630" s="130">
        <v>10</v>
      </c>
      <c r="BH630" s="22"/>
    </row>
    <row r="631" spans="1:60" customFormat="1" x14ac:dyDescent="0.25">
      <c r="A631" s="30"/>
      <c r="B631" s="62"/>
      <c r="C631" s="128">
        <f t="shared" si="104"/>
        <v>1</v>
      </c>
      <c r="D631" s="129">
        <f t="shared" si="105"/>
        <v>1</v>
      </c>
      <c r="E631" s="33">
        <f t="shared" si="106"/>
        <v>35</v>
      </c>
      <c r="F631" s="33">
        <v>5</v>
      </c>
      <c r="G631" s="147"/>
      <c r="H631" s="22"/>
      <c r="I631" s="3">
        <v>6</v>
      </c>
      <c r="J631" s="42">
        <v>44052</v>
      </c>
      <c r="K631" s="130">
        <v>5</v>
      </c>
      <c r="L631" s="22"/>
      <c r="M631" s="3">
        <v>8</v>
      </c>
      <c r="N631" s="42">
        <v>44051</v>
      </c>
      <c r="O631" s="130">
        <v>5</v>
      </c>
      <c r="P631" s="22"/>
      <c r="Q631" s="3">
        <v>8</v>
      </c>
      <c r="R631" s="42">
        <v>44050</v>
      </c>
      <c r="S631" s="130">
        <v>5</v>
      </c>
      <c r="T631" s="22"/>
      <c r="U631" s="3">
        <v>8</v>
      </c>
      <c r="V631" s="42">
        <v>44049</v>
      </c>
      <c r="W631" s="130">
        <v>0</v>
      </c>
      <c r="X631" s="22"/>
      <c r="Y631" s="3">
        <v>8</v>
      </c>
      <c r="Z631" s="42">
        <v>44048</v>
      </c>
      <c r="AA631" s="130">
        <v>0</v>
      </c>
      <c r="AB631" s="22"/>
      <c r="AC631" s="131">
        <v>8</v>
      </c>
      <c r="AD631" s="42">
        <v>44047</v>
      </c>
      <c r="AE631" s="130">
        <v>5</v>
      </c>
      <c r="AF631" s="22"/>
      <c r="AG631" s="131">
        <v>5</v>
      </c>
      <c r="AH631" s="42">
        <v>44046</v>
      </c>
      <c r="AI631" s="130">
        <v>5</v>
      </c>
      <c r="AJ631" s="132"/>
      <c r="AK631" s="3">
        <v>3</v>
      </c>
      <c r="AL631" s="42">
        <v>44045</v>
      </c>
      <c r="AM631" s="130">
        <v>5</v>
      </c>
      <c r="AN631" s="132"/>
      <c r="AO631" s="3">
        <v>1</v>
      </c>
      <c r="AP631" s="42">
        <v>44044</v>
      </c>
      <c r="AQ631" s="130">
        <v>0</v>
      </c>
      <c r="AR631" s="132"/>
      <c r="AS631" s="3">
        <v>1</v>
      </c>
      <c r="AT631" s="42">
        <v>44043</v>
      </c>
      <c r="AU631" s="130">
        <v>0</v>
      </c>
      <c r="AV631" s="132"/>
      <c r="AW631" s="3">
        <v>1</v>
      </c>
      <c r="AX631" s="42">
        <v>44042</v>
      </c>
      <c r="AY631" s="130">
        <v>0</v>
      </c>
      <c r="AZ631" s="132"/>
      <c r="BA631" s="3">
        <v>1</v>
      </c>
      <c r="BB631" s="42">
        <v>44041</v>
      </c>
      <c r="BC631" s="130">
        <v>5</v>
      </c>
      <c r="BD631" s="132"/>
      <c r="BE631" s="3"/>
      <c r="BF631" s="42"/>
      <c r="BG631" s="130"/>
      <c r="BH631" s="22"/>
    </row>
    <row r="632" spans="1:60" customFormat="1" x14ac:dyDescent="0.25">
      <c r="A632" s="30">
        <v>44053</v>
      </c>
      <c r="B632" s="62">
        <v>0.33333333333333331</v>
      </c>
      <c r="C632" s="128">
        <f t="shared" si="104"/>
        <v>2</v>
      </c>
      <c r="D632" s="129">
        <f t="shared" si="105"/>
        <v>2</v>
      </c>
      <c r="E632" s="33">
        <f t="shared" si="106"/>
        <v>130</v>
      </c>
      <c r="F632" s="33">
        <v>5</v>
      </c>
      <c r="G632" s="147"/>
      <c r="H632" s="22"/>
      <c r="I632" s="3">
        <v>6</v>
      </c>
      <c r="J632" s="42">
        <v>44052</v>
      </c>
      <c r="K632" s="130">
        <v>10</v>
      </c>
      <c r="L632" s="22"/>
      <c r="M632" s="3">
        <v>8</v>
      </c>
      <c r="N632" s="42">
        <v>44051</v>
      </c>
      <c r="O632" s="130">
        <v>10</v>
      </c>
      <c r="P632" s="22"/>
      <c r="Q632" s="3">
        <v>8</v>
      </c>
      <c r="R632" s="42">
        <v>44050</v>
      </c>
      <c r="S632" s="130">
        <v>10</v>
      </c>
      <c r="T632" s="22"/>
      <c r="U632" s="3">
        <v>8</v>
      </c>
      <c r="V632" s="42">
        <v>44049</v>
      </c>
      <c r="W632" s="130">
        <v>10</v>
      </c>
      <c r="X632" s="22"/>
      <c r="Y632" s="3">
        <v>5</v>
      </c>
      <c r="Z632" s="42">
        <v>44048</v>
      </c>
      <c r="AA632" s="130">
        <v>10</v>
      </c>
      <c r="AB632" s="22"/>
      <c r="AC632" s="131">
        <v>3</v>
      </c>
      <c r="AD632" s="42">
        <v>44047</v>
      </c>
      <c r="AE632" s="130">
        <v>10</v>
      </c>
      <c r="AF632" s="22"/>
      <c r="AG632" s="131">
        <v>1</v>
      </c>
      <c r="AH632" s="42">
        <v>44046</v>
      </c>
      <c r="AI632" s="130">
        <v>10</v>
      </c>
      <c r="AJ632" s="132"/>
      <c r="AK632" s="3">
        <v>1</v>
      </c>
      <c r="AL632" s="42">
        <v>44045</v>
      </c>
      <c r="AM632" s="130">
        <v>10</v>
      </c>
      <c r="AN632" s="132"/>
      <c r="AO632" s="3">
        <v>1</v>
      </c>
      <c r="AP632" s="42">
        <v>44044</v>
      </c>
      <c r="AQ632" s="130">
        <v>10</v>
      </c>
      <c r="AR632" s="132"/>
      <c r="AS632" s="3">
        <v>1</v>
      </c>
      <c r="AT632" s="42">
        <v>44043</v>
      </c>
      <c r="AU632" s="130">
        <v>10</v>
      </c>
      <c r="AV632" s="132"/>
      <c r="AW632" s="3">
        <v>1</v>
      </c>
      <c r="AX632" s="42">
        <v>44042</v>
      </c>
      <c r="AY632" s="130">
        <v>10</v>
      </c>
      <c r="AZ632" s="132"/>
      <c r="BA632" s="3">
        <v>1</v>
      </c>
      <c r="BB632" s="42">
        <v>44041</v>
      </c>
      <c r="BC632" s="130">
        <v>10</v>
      </c>
      <c r="BD632" s="132"/>
      <c r="BE632" s="3">
        <v>1</v>
      </c>
      <c r="BF632" s="42">
        <v>44040</v>
      </c>
      <c r="BG632" s="130">
        <v>10</v>
      </c>
      <c r="BH632" s="22"/>
    </row>
    <row r="633" spans="1:60" customFormat="1" x14ac:dyDescent="0.25">
      <c r="A633" s="30"/>
      <c r="B633" s="62"/>
      <c r="C633" s="128">
        <f t="shared" si="104"/>
        <v>1</v>
      </c>
      <c r="D633" s="129">
        <f t="shared" si="105"/>
        <v>1</v>
      </c>
      <c r="E633" s="33">
        <f t="shared" si="106"/>
        <v>60</v>
      </c>
      <c r="F633" s="33">
        <v>5</v>
      </c>
      <c r="G633" s="147"/>
      <c r="H633" s="22"/>
      <c r="I633" s="3">
        <v>6</v>
      </c>
      <c r="J633" s="42">
        <v>44052</v>
      </c>
      <c r="K633" s="130">
        <v>5</v>
      </c>
      <c r="L633" s="22"/>
      <c r="M633" s="3">
        <v>8</v>
      </c>
      <c r="N633" s="42">
        <v>44051</v>
      </c>
      <c r="O633" s="130">
        <v>5</v>
      </c>
      <c r="P633" s="22"/>
      <c r="Q633" s="3">
        <v>8</v>
      </c>
      <c r="R633" s="42">
        <v>44050</v>
      </c>
      <c r="S633" s="130">
        <v>5</v>
      </c>
      <c r="T633" s="22"/>
      <c r="U633" s="3">
        <v>8</v>
      </c>
      <c r="V633" s="42">
        <v>44049</v>
      </c>
      <c r="W633" s="130">
        <v>5</v>
      </c>
      <c r="X633" s="22"/>
      <c r="Y633" s="3">
        <v>5</v>
      </c>
      <c r="Z633" s="42">
        <v>44048</v>
      </c>
      <c r="AA633" s="130">
        <v>5</v>
      </c>
      <c r="AB633" s="22"/>
      <c r="AC633" s="131">
        <v>3</v>
      </c>
      <c r="AD633" s="42">
        <v>44047</v>
      </c>
      <c r="AE633" s="130">
        <v>5</v>
      </c>
      <c r="AF633" s="22"/>
      <c r="AG633" s="131">
        <v>1</v>
      </c>
      <c r="AH633" s="42">
        <v>44046</v>
      </c>
      <c r="AI633" s="130">
        <v>5</v>
      </c>
      <c r="AJ633" s="132"/>
      <c r="AK633" s="3">
        <v>1</v>
      </c>
      <c r="AL633" s="42">
        <v>44045</v>
      </c>
      <c r="AM633" s="130">
        <v>5</v>
      </c>
      <c r="AN633" s="132"/>
      <c r="AO633" s="3">
        <v>1</v>
      </c>
      <c r="AP633" s="42">
        <v>44044</v>
      </c>
      <c r="AQ633" s="130">
        <v>5</v>
      </c>
      <c r="AR633" s="132"/>
      <c r="AS633" s="3">
        <v>1</v>
      </c>
      <c r="AT633" s="42">
        <v>44043</v>
      </c>
      <c r="AU633" s="130">
        <v>0</v>
      </c>
      <c r="AV633" s="132"/>
      <c r="AW633" s="3">
        <v>1</v>
      </c>
      <c r="AX633" s="42">
        <v>44042</v>
      </c>
      <c r="AY633" s="130">
        <v>5</v>
      </c>
      <c r="AZ633" s="132"/>
      <c r="BA633" s="3">
        <v>1</v>
      </c>
      <c r="BB633" s="42">
        <v>44041</v>
      </c>
      <c r="BC633" s="130">
        <v>5</v>
      </c>
      <c r="BD633" s="132"/>
      <c r="BE633" s="3">
        <v>1</v>
      </c>
      <c r="BF633" s="42">
        <v>44040</v>
      </c>
      <c r="BG633" s="130">
        <v>5</v>
      </c>
      <c r="BH633" s="22"/>
    </row>
    <row r="634" spans="1:60" customFormat="1" x14ac:dyDescent="0.25">
      <c r="A634" s="30"/>
      <c r="B634" s="62"/>
      <c r="C634" s="128">
        <f t="shared" si="104"/>
        <v>1</v>
      </c>
      <c r="D634" s="129">
        <f t="shared" si="105"/>
        <v>1</v>
      </c>
      <c r="E634" s="33">
        <f t="shared" si="106"/>
        <v>5</v>
      </c>
      <c r="F634" s="33">
        <v>5</v>
      </c>
      <c r="G634" s="147"/>
      <c r="H634" s="22"/>
      <c r="I634" s="3">
        <v>6</v>
      </c>
      <c r="J634" s="42">
        <v>44052</v>
      </c>
      <c r="K634" s="130">
        <v>5</v>
      </c>
      <c r="L634" s="22"/>
      <c r="M634" s="3"/>
      <c r="N634" s="42"/>
      <c r="O634" s="130"/>
      <c r="P634" s="22"/>
      <c r="Q634" s="3"/>
      <c r="R634" s="42"/>
      <c r="S634" s="130"/>
      <c r="T634" s="22"/>
      <c r="U634" s="3"/>
      <c r="V634" s="42"/>
      <c r="W634" s="130"/>
      <c r="X634" s="22"/>
      <c r="Y634" s="3"/>
      <c r="Z634" s="42"/>
      <c r="AA634" s="130"/>
      <c r="AB634" s="22"/>
      <c r="AC634" s="131"/>
      <c r="AD634" s="42"/>
      <c r="AE634" s="130"/>
      <c r="AF634" s="22"/>
      <c r="AG634" s="131"/>
      <c r="AH634" s="42"/>
      <c r="AI634" s="130"/>
      <c r="AJ634" s="132"/>
      <c r="AK634" s="3"/>
      <c r="AL634" s="42"/>
      <c r="AM634" s="130"/>
      <c r="AN634" s="132"/>
      <c r="AO634" s="3"/>
      <c r="AP634" s="42"/>
      <c r="AQ634" s="130"/>
      <c r="AR634" s="132"/>
      <c r="AS634" s="3"/>
      <c r="AT634" s="42"/>
      <c r="AU634" s="130"/>
      <c r="AV634" s="132"/>
      <c r="AW634" s="3"/>
      <c r="AX634" s="42"/>
      <c r="AY634" s="130"/>
      <c r="AZ634" s="132"/>
      <c r="BA634" s="3"/>
      <c r="BB634" s="42"/>
      <c r="BC634" s="130"/>
      <c r="BD634" s="132"/>
      <c r="BE634" s="3"/>
      <c r="BF634" s="42"/>
      <c r="BG634" s="130"/>
      <c r="BH634" s="22"/>
    </row>
    <row r="635" spans="1:60" customFormat="1" x14ac:dyDescent="0.25">
      <c r="A635" s="30">
        <v>44053</v>
      </c>
      <c r="B635" s="62">
        <v>0.33333333333333331</v>
      </c>
      <c r="C635" s="128">
        <f t="shared" si="104"/>
        <v>2</v>
      </c>
      <c r="D635" s="129">
        <f t="shared" si="105"/>
        <v>2</v>
      </c>
      <c r="E635" s="33">
        <f t="shared" si="106"/>
        <v>130</v>
      </c>
      <c r="F635" s="33">
        <v>5</v>
      </c>
      <c r="G635" s="147"/>
      <c r="H635" s="22"/>
      <c r="I635" s="3">
        <v>6</v>
      </c>
      <c r="J635" s="42">
        <v>44052</v>
      </c>
      <c r="K635" s="130">
        <v>10</v>
      </c>
      <c r="L635" s="22"/>
      <c r="M635" s="3">
        <v>8</v>
      </c>
      <c r="N635" s="42">
        <v>44051</v>
      </c>
      <c r="O635" s="130">
        <v>10</v>
      </c>
      <c r="P635" s="22"/>
      <c r="Q635" s="3">
        <v>8</v>
      </c>
      <c r="R635" s="42">
        <v>44050</v>
      </c>
      <c r="S635" s="130">
        <v>10</v>
      </c>
      <c r="T635" s="22"/>
      <c r="U635" s="3">
        <v>8</v>
      </c>
      <c r="V635" s="42">
        <v>44049</v>
      </c>
      <c r="W635" s="130">
        <v>10</v>
      </c>
      <c r="X635" s="22"/>
      <c r="Y635" s="3">
        <v>5</v>
      </c>
      <c r="Z635" s="42">
        <v>44048</v>
      </c>
      <c r="AA635" s="130">
        <v>10</v>
      </c>
      <c r="AB635" s="22"/>
      <c r="AC635" s="131">
        <v>3</v>
      </c>
      <c r="AD635" s="42">
        <v>44047</v>
      </c>
      <c r="AE635" s="130">
        <v>10</v>
      </c>
      <c r="AF635" s="22"/>
      <c r="AG635" s="131">
        <v>1</v>
      </c>
      <c r="AH635" s="42">
        <v>44046</v>
      </c>
      <c r="AI635" s="130">
        <v>10</v>
      </c>
      <c r="AJ635" s="132"/>
      <c r="AK635" s="3">
        <v>1</v>
      </c>
      <c r="AL635" s="42">
        <v>44045</v>
      </c>
      <c r="AM635" s="130">
        <v>10</v>
      </c>
      <c r="AN635" s="132"/>
      <c r="AO635" s="3">
        <v>1</v>
      </c>
      <c r="AP635" s="42">
        <v>44044</v>
      </c>
      <c r="AQ635" s="130">
        <v>10</v>
      </c>
      <c r="AR635" s="132"/>
      <c r="AS635" s="3">
        <v>1</v>
      </c>
      <c r="AT635" s="42">
        <v>44043</v>
      </c>
      <c r="AU635" s="130">
        <v>10</v>
      </c>
      <c r="AV635" s="132"/>
      <c r="AW635" s="3">
        <v>1</v>
      </c>
      <c r="AX635" s="42">
        <v>44042</v>
      </c>
      <c r="AY635" s="130">
        <v>10</v>
      </c>
      <c r="AZ635" s="132"/>
      <c r="BA635" s="3">
        <v>1</v>
      </c>
      <c r="BB635" s="42">
        <v>44041</v>
      </c>
      <c r="BC635" s="130">
        <v>10</v>
      </c>
      <c r="BD635" s="132"/>
      <c r="BE635" s="3">
        <v>1</v>
      </c>
      <c r="BF635" s="42">
        <v>44040</v>
      </c>
      <c r="BG635" s="130">
        <v>10</v>
      </c>
      <c r="BH635" s="22"/>
    </row>
    <row r="636" spans="1:60" customFormat="1" x14ac:dyDescent="0.25">
      <c r="A636" s="30"/>
      <c r="B636" s="62"/>
      <c r="C636" s="128">
        <f t="shared" si="104"/>
        <v>1</v>
      </c>
      <c r="D636" s="129">
        <f t="shared" si="105"/>
        <v>1</v>
      </c>
      <c r="E636" s="33">
        <f t="shared" si="106"/>
        <v>10</v>
      </c>
      <c r="F636" s="33">
        <v>5</v>
      </c>
      <c r="G636" s="147"/>
      <c r="H636" s="22"/>
      <c r="I636" s="3">
        <v>6</v>
      </c>
      <c r="J636" s="42">
        <v>44052</v>
      </c>
      <c r="K636" s="130">
        <v>5</v>
      </c>
      <c r="L636" s="22"/>
      <c r="M636" s="3">
        <v>8</v>
      </c>
      <c r="N636" s="42">
        <v>44051</v>
      </c>
      <c r="O636" s="130">
        <v>5</v>
      </c>
      <c r="P636" s="22"/>
      <c r="Q636" s="3"/>
      <c r="R636" s="42"/>
      <c r="S636" s="130"/>
      <c r="T636" s="22"/>
      <c r="U636" s="3"/>
      <c r="V636" s="42"/>
      <c r="W636" s="130"/>
      <c r="X636" s="22"/>
      <c r="Y636" s="3"/>
      <c r="Z636" s="42"/>
      <c r="AA636" s="130"/>
      <c r="AB636" s="22"/>
      <c r="AC636" s="131"/>
      <c r="AD636" s="42"/>
      <c r="AE636" s="130"/>
      <c r="AF636" s="22"/>
      <c r="AG636" s="131"/>
      <c r="AH636" s="42"/>
      <c r="AI636" s="130"/>
      <c r="AJ636" s="132"/>
      <c r="AK636" s="3"/>
      <c r="AL636" s="42"/>
      <c r="AM636" s="130"/>
      <c r="AN636" s="132"/>
      <c r="AO636" s="3"/>
      <c r="AP636" s="42"/>
      <c r="AQ636" s="130"/>
      <c r="AR636" s="132"/>
      <c r="AS636" s="3"/>
      <c r="AT636" s="42"/>
      <c r="AU636" s="130"/>
      <c r="AV636" s="132"/>
      <c r="AW636" s="3"/>
      <c r="AX636" s="42"/>
      <c r="AY636" s="130"/>
      <c r="AZ636" s="132"/>
      <c r="BA636" s="3"/>
      <c r="BB636" s="42"/>
      <c r="BC636" s="130"/>
      <c r="BD636" s="132"/>
      <c r="BE636" s="3"/>
      <c r="BF636" s="42"/>
      <c r="BG636" s="130"/>
      <c r="BH636" s="22"/>
    </row>
    <row r="637" spans="1:60" customFormat="1" x14ac:dyDescent="0.25">
      <c r="A637" s="30">
        <v>44053</v>
      </c>
      <c r="B637" s="62">
        <v>0.41666666666666669</v>
      </c>
      <c r="C637" s="128">
        <f t="shared" si="104"/>
        <v>3</v>
      </c>
      <c r="D637" s="129">
        <f t="shared" si="105"/>
        <v>3</v>
      </c>
      <c r="E637" s="33">
        <f t="shared" si="106"/>
        <v>195</v>
      </c>
      <c r="F637" s="33">
        <v>5</v>
      </c>
      <c r="G637" s="147"/>
      <c r="H637" s="22"/>
      <c r="I637" s="3">
        <v>6</v>
      </c>
      <c r="J637" s="42">
        <v>44052</v>
      </c>
      <c r="K637" s="130">
        <v>15</v>
      </c>
      <c r="L637" s="22"/>
      <c r="M637" s="3">
        <v>8</v>
      </c>
      <c r="N637" s="42">
        <v>44051</v>
      </c>
      <c r="O637" s="130">
        <v>15</v>
      </c>
      <c r="P637" s="22"/>
      <c r="Q637" s="3">
        <v>8</v>
      </c>
      <c r="R637" s="42">
        <v>44050</v>
      </c>
      <c r="S637" s="130">
        <v>15</v>
      </c>
      <c r="T637" s="22"/>
      <c r="U637" s="3">
        <v>8</v>
      </c>
      <c r="V637" s="42">
        <v>44049</v>
      </c>
      <c r="W637" s="130">
        <v>15</v>
      </c>
      <c r="X637" s="22"/>
      <c r="Y637" s="3">
        <v>5</v>
      </c>
      <c r="Z637" s="42">
        <v>44048</v>
      </c>
      <c r="AA637" s="130">
        <v>15</v>
      </c>
      <c r="AB637" s="22"/>
      <c r="AC637" s="131">
        <v>3</v>
      </c>
      <c r="AD637" s="42">
        <v>44047</v>
      </c>
      <c r="AE637" s="130">
        <v>15</v>
      </c>
      <c r="AF637" s="22"/>
      <c r="AG637" s="131">
        <v>1</v>
      </c>
      <c r="AH637" s="42">
        <v>44046</v>
      </c>
      <c r="AI637" s="130">
        <v>15</v>
      </c>
      <c r="AJ637" s="132"/>
      <c r="AK637" s="3">
        <v>1</v>
      </c>
      <c r="AL637" s="42">
        <v>44045</v>
      </c>
      <c r="AM637" s="130">
        <v>15</v>
      </c>
      <c r="AN637" s="132"/>
      <c r="AO637" s="3">
        <v>1</v>
      </c>
      <c r="AP637" s="42">
        <v>44044</v>
      </c>
      <c r="AQ637" s="130">
        <v>15</v>
      </c>
      <c r="AR637" s="132"/>
      <c r="AS637" s="3">
        <v>1</v>
      </c>
      <c r="AT637" s="42">
        <v>44043</v>
      </c>
      <c r="AU637" s="130">
        <v>15</v>
      </c>
      <c r="AV637" s="132"/>
      <c r="AW637" s="3">
        <v>1</v>
      </c>
      <c r="AX637" s="42">
        <v>44042</v>
      </c>
      <c r="AY637" s="130">
        <v>15</v>
      </c>
      <c r="AZ637" s="132"/>
      <c r="BA637" s="3">
        <v>1</v>
      </c>
      <c r="BB637" s="42">
        <v>44041</v>
      </c>
      <c r="BC637" s="130">
        <v>15</v>
      </c>
      <c r="BD637" s="132"/>
      <c r="BE637" s="3">
        <v>1</v>
      </c>
      <c r="BF637" s="42">
        <v>44040</v>
      </c>
      <c r="BG637" s="130">
        <v>15</v>
      </c>
      <c r="BH637" s="22"/>
    </row>
    <row r="638" spans="1:60" customFormat="1" x14ac:dyDescent="0.25">
      <c r="A638" s="30">
        <v>44053</v>
      </c>
      <c r="B638" s="62">
        <v>0.45833333333333331</v>
      </c>
      <c r="C638" s="128">
        <f t="shared" si="104"/>
        <v>2</v>
      </c>
      <c r="D638" s="129">
        <f t="shared" si="105"/>
        <v>2</v>
      </c>
      <c r="E638" s="33">
        <f t="shared" si="106"/>
        <v>130</v>
      </c>
      <c r="F638" s="33">
        <v>5</v>
      </c>
      <c r="G638" s="147"/>
      <c r="H638" s="22"/>
      <c r="I638" s="3">
        <v>6</v>
      </c>
      <c r="J638" s="42">
        <v>44052</v>
      </c>
      <c r="K638" s="130">
        <v>10</v>
      </c>
      <c r="L638" s="22"/>
      <c r="M638" s="3">
        <v>8</v>
      </c>
      <c r="N638" s="42">
        <v>44051</v>
      </c>
      <c r="O638" s="130">
        <v>10</v>
      </c>
      <c r="P638" s="22"/>
      <c r="Q638" s="3">
        <v>8</v>
      </c>
      <c r="R638" s="42">
        <v>44050</v>
      </c>
      <c r="S638" s="130">
        <v>10</v>
      </c>
      <c r="T638" s="22"/>
      <c r="U638" s="3">
        <v>8</v>
      </c>
      <c r="V638" s="42">
        <v>44049</v>
      </c>
      <c r="W638" s="130">
        <v>10</v>
      </c>
      <c r="X638" s="22"/>
      <c r="Y638" s="3">
        <v>5</v>
      </c>
      <c r="Z638" s="42">
        <v>44048</v>
      </c>
      <c r="AA638" s="130">
        <v>10</v>
      </c>
      <c r="AB638" s="22"/>
      <c r="AC638" s="131">
        <v>3</v>
      </c>
      <c r="AD638" s="42">
        <v>44047</v>
      </c>
      <c r="AE638" s="130">
        <v>10</v>
      </c>
      <c r="AF638" s="22"/>
      <c r="AG638" s="131">
        <v>1</v>
      </c>
      <c r="AH638" s="42">
        <v>44046</v>
      </c>
      <c r="AI638" s="130">
        <v>10</v>
      </c>
      <c r="AJ638" s="132"/>
      <c r="AK638" s="3">
        <v>1</v>
      </c>
      <c r="AL638" s="42">
        <v>44045</v>
      </c>
      <c r="AM638" s="130">
        <v>10</v>
      </c>
      <c r="AN638" s="132"/>
      <c r="AO638" s="3">
        <v>1</v>
      </c>
      <c r="AP638" s="42">
        <v>44044</v>
      </c>
      <c r="AQ638" s="130">
        <v>10</v>
      </c>
      <c r="AR638" s="132"/>
      <c r="AS638" s="3">
        <v>1</v>
      </c>
      <c r="AT638" s="42">
        <v>44043</v>
      </c>
      <c r="AU638" s="130">
        <v>10</v>
      </c>
      <c r="AV638" s="132"/>
      <c r="AW638" s="3">
        <v>1</v>
      </c>
      <c r="AX638" s="42">
        <v>44042</v>
      </c>
      <c r="AY638" s="130">
        <v>10</v>
      </c>
      <c r="AZ638" s="132"/>
      <c r="BA638" s="3">
        <v>1</v>
      </c>
      <c r="BB638" s="42">
        <v>44041</v>
      </c>
      <c r="BC638" s="130">
        <v>10</v>
      </c>
      <c r="BD638" s="132"/>
      <c r="BE638" s="3">
        <v>1</v>
      </c>
      <c r="BF638" s="42">
        <v>44040</v>
      </c>
      <c r="BG638" s="130">
        <v>10</v>
      </c>
      <c r="BH638" s="22"/>
    </row>
    <row r="639" spans="1:60" customFormat="1" x14ac:dyDescent="0.25">
      <c r="A639" s="30"/>
      <c r="B639" s="62"/>
      <c r="C639" s="128">
        <f t="shared" si="104"/>
        <v>1</v>
      </c>
      <c r="D639" s="129">
        <f t="shared" si="105"/>
        <v>1</v>
      </c>
      <c r="E639" s="33">
        <f t="shared" si="106"/>
        <v>45</v>
      </c>
      <c r="F639" s="33">
        <v>5</v>
      </c>
      <c r="G639" s="147"/>
      <c r="H639" s="22"/>
      <c r="I639" s="3">
        <v>6</v>
      </c>
      <c r="J639" s="42">
        <v>44052</v>
      </c>
      <c r="K639" s="130">
        <v>5</v>
      </c>
      <c r="L639" s="22"/>
      <c r="M639" s="3">
        <v>8</v>
      </c>
      <c r="N639" s="42">
        <v>44051</v>
      </c>
      <c r="O639" s="130">
        <v>5</v>
      </c>
      <c r="P639" s="22"/>
      <c r="Q639" s="3">
        <v>8</v>
      </c>
      <c r="R639" s="42">
        <v>44050</v>
      </c>
      <c r="S639" s="130">
        <v>0</v>
      </c>
      <c r="T639" s="22"/>
      <c r="U639" s="3">
        <v>8</v>
      </c>
      <c r="V639" s="42">
        <v>44049</v>
      </c>
      <c r="W639" s="130">
        <v>5</v>
      </c>
      <c r="X639" s="22"/>
      <c r="Y639" s="3">
        <v>8</v>
      </c>
      <c r="Z639" s="42">
        <v>44048</v>
      </c>
      <c r="AA639" s="130">
        <v>5</v>
      </c>
      <c r="AB639" s="22"/>
      <c r="AC639" s="131">
        <v>5</v>
      </c>
      <c r="AD639" s="42">
        <v>44047</v>
      </c>
      <c r="AE639" s="130">
        <v>5</v>
      </c>
      <c r="AF639" s="22"/>
      <c r="AG639" s="131">
        <v>3</v>
      </c>
      <c r="AH639" s="42">
        <v>44046</v>
      </c>
      <c r="AI639" s="130">
        <v>5</v>
      </c>
      <c r="AJ639" s="132"/>
      <c r="AK639" s="3">
        <v>1</v>
      </c>
      <c r="AL639" s="42">
        <v>44045</v>
      </c>
      <c r="AM639" s="130">
        <v>0</v>
      </c>
      <c r="AN639" s="132"/>
      <c r="AO639" s="3">
        <v>1</v>
      </c>
      <c r="AP639" s="42">
        <v>44044</v>
      </c>
      <c r="AQ639" s="130">
        <v>0</v>
      </c>
      <c r="AR639" s="132"/>
      <c r="AS639" s="3">
        <v>1</v>
      </c>
      <c r="AT639" s="42">
        <v>44043</v>
      </c>
      <c r="AU639" s="130">
        <v>0</v>
      </c>
      <c r="AV639" s="132"/>
      <c r="AW639" s="3">
        <v>1</v>
      </c>
      <c r="AX639" s="42">
        <v>44042</v>
      </c>
      <c r="AY639" s="130">
        <v>5</v>
      </c>
      <c r="AZ639" s="132"/>
      <c r="BA639" s="3">
        <v>1</v>
      </c>
      <c r="BB639" s="42">
        <v>44041</v>
      </c>
      <c r="BC639" s="130">
        <v>5</v>
      </c>
      <c r="BD639" s="132"/>
      <c r="BE639" s="3">
        <v>1</v>
      </c>
      <c r="BF639" s="42">
        <v>44040</v>
      </c>
      <c r="BG639" s="130">
        <v>5</v>
      </c>
      <c r="BH639" s="22"/>
    </row>
    <row r="640" spans="1:60" customFormat="1" x14ac:dyDescent="0.25">
      <c r="A640" s="30"/>
      <c r="B640" s="62"/>
      <c r="C640" s="128">
        <f t="shared" si="104"/>
        <v>1</v>
      </c>
      <c r="D640" s="129">
        <f t="shared" si="105"/>
        <v>1</v>
      </c>
      <c r="E640" s="33">
        <f t="shared" si="106"/>
        <v>30</v>
      </c>
      <c r="F640" s="33">
        <v>5</v>
      </c>
      <c r="G640" s="147"/>
      <c r="H640" s="22"/>
      <c r="I640" s="3">
        <v>6</v>
      </c>
      <c r="J640" s="42">
        <v>44050</v>
      </c>
      <c r="K640" s="130">
        <v>5</v>
      </c>
      <c r="L640" s="22"/>
      <c r="M640" s="3">
        <v>8</v>
      </c>
      <c r="N640" s="42">
        <v>44049</v>
      </c>
      <c r="O640" s="130">
        <v>5</v>
      </c>
      <c r="P640" s="22"/>
      <c r="Q640" s="3">
        <v>8</v>
      </c>
      <c r="R640" s="42">
        <v>44048</v>
      </c>
      <c r="S640" s="130">
        <v>5</v>
      </c>
      <c r="T640" s="22"/>
      <c r="U640" s="3">
        <v>8</v>
      </c>
      <c r="V640" s="42">
        <v>44047</v>
      </c>
      <c r="W640" s="130">
        <v>5</v>
      </c>
      <c r="X640" s="22"/>
      <c r="Y640" s="3">
        <v>5</v>
      </c>
      <c r="Z640" s="42">
        <v>44046</v>
      </c>
      <c r="AA640" s="130">
        <v>5</v>
      </c>
      <c r="AB640" s="22"/>
      <c r="AC640" s="131">
        <v>3</v>
      </c>
      <c r="AD640" s="42">
        <v>44045</v>
      </c>
      <c r="AE640" s="130">
        <v>5</v>
      </c>
      <c r="AF640" s="22"/>
      <c r="AG640" s="131"/>
      <c r="AH640" s="42"/>
      <c r="AI640" s="130"/>
      <c r="AJ640" s="132"/>
      <c r="AK640" s="3"/>
      <c r="AL640" s="42"/>
      <c r="AM640" s="130"/>
      <c r="AN640" s="132"/>
      <c r="AO640" s="3"/>
      <c r="AP640" s="42"/>
      <c r="AQ640" s="130"/>
      <c r="AR640" s="132"/>
      <c r="AS640" s="3"/>
      <c r="AT640" s="42"/>
      <c r="AU640" s="130"/>
      <c r="AV640" s="132"/>
      <c r="AW640" s="3"/>
      <c r="AX640" s="42"/>
      <c r="AY640" s="130"/>
      <c r="AZ640" s="132"/>
      <c r="BA640" s="3"/>
      <c r="BB640" s="42"/>
      <c r="BC640" s="130"/>
      <c r="BD640" s="132"/>
      <c r="BE640" s="3"/>
      <c r="BF640" s="42"/>
      <c r="BG640" s="130"/>
      <c r="BH640" s="22"/>
    </row>
    <row r="641" spans="1:60" customFormat="1" x14ac:dyDescent="0.25">
      <c r="A641" s="30">
        <v>44053</v>
      </c>
      <c r="B641" s="62">
        <v>0.54166666666666663</v>
      </c>
      <c r="C641" s="128">
        <f t="shared" si="104"/>
        <v>2</v>
      </c>
      <c r="D641" s="129">
        <f t="shared" si="105"/>
        <v>2</v>
      </c>
      <c r="E641" s="33">
        <f t="shared" si="106"/>
        <v>130</v>
      </c>
      <c r="F641" s="33">
        <v>5</v>
      </c>
      <c r="G641" s="147"/>
      <c r="H641" s="22"/>
      <c r="I641" s="3">
        <v>6</v>
      </c>
      <c r="J641" s="42">
        <v>44052</v>
      </c>
      <c r="K641" s="130">
        <v>10</v>
      </c>
      <c r="L641" s="22"/>
      <c r="M641" s="3">
        <v>8</v>
      </c>
      <c r="N641" s="42">
        <v>44051</v>
      </c>
      <c r="O641" s="130">
        <v>10</v>
      </c>
      <c r="P641" s="22"/>
      <c r="Q641" s="3">
        <v>8</v>
      </c>
      <c r="R641" s="42">
        <v>44050</v>
      </c>
      <c r="S641" s="130">
        <v>10</v>
      </c>
      <c r="T641" s="22"/>
      <c r="U641" s="3">
        <v>8</v>
      </c>
      <c r="V641" s="42">
        <v>44049</v>
      </c>
      <c r="W641" s="130">
        <v>10</v>
      </c>
      <c r="X641" s="22"/>
      <c r="Y641" s="3">
        <v>5</v>
      </c>
      <c r="Z641" s="42">
        <v>44048</v>
      </c>
      <c r="AA641" s="130">
        <v>10</v>
      </c>
      <c r="AB641" s="22"/>
      <c r="AC641" s="131">
        <v>3</v>
      </c>
      <c r="AD641" s="42">
        <v>44047</v>
      </c>
      <c r="AE641" s="130">
        <v>10</v>
      </c>
      <c r="AF641" s="22"/>
      <c r="AG641" s="131">
        <v>1</v>
      </c>
      <c r="AH641" s="42">
        <v>44046</v>
      </c>
      <c r="AI641" s="130">
        <v>10</v>
      </c>
      <c r="AJ641" s="132"/>
      <c r="AK641" s="3">
        <v>1</v>
      </c>
      <c r="AL641" s="42">
        <v>44045</v>
      </c>
      <c r="AM641" s="130">
        <v>10</v>
      </c>
      <c r="AN641" s="132"/>
      <c r="AO641" s="3">
        <v>1</v>
      </c>
      <c r="AP641" s="42">
        <v>44044</v>
      </c>
      <c r="AQ641" s="130">
        <v>10</v>
      </c>
      <c r="AR641" s="132"/>
      <c r="AS641" s="3">
        <v>1</v>
      </c>
      <c r="AT641" s="42">
        <v>44043</v>
      </c>
      <c r="AU641" s="130">
        <v>10</v>
      </c>
      <c r="AV641" s="132"/>
      <c r="AW641" s="3">
        <v>1</v>
      </c>
      <c r="AX641" s="42">
        <v>44042</v>
      </c>
      <c r="AY641" s="130">
        <v>10</v>
      </c>
      <c r="AZ641" s="132"/>
      <c r="BA641" s="3">
        <v>1</v>
      </c>
      <c r="BB641" s="42">
        <v>44041</v>
      </c>
      <c r="BC641" s="130">
        <v>10</v>
      </c>
      <c r="BD641" s="132"/>
      <c r="BE641" s="3">
        <v>1</v>
      </c>
      <c r="BF641" s="42">
        <v>44040</v>
      </c>
      <c r="BG641" s="130">
        <v>10</v>
      </c>
      <c r="BH641" s="22"/>
    </row>
    <row r="642" spans="1:60" customFormat="1" x14ac:dyDescent="0.25">
      <c r="A642" s="30"/>
      <c r="B642" s="62"/>
      <c r="C642" s="128">
        <f t="shared" si="104"/>
        <v>1</v>
      </c>
      <c r="D642" s="129">
        <f t="shared" si="105"/>
        <v>1</v>
      </c>
      <c r="E642" s="33">
        <f t="shared" si="106"/>
        <v>45</v>
      </c>
      <c r="F642" s="33">
        <v>5</v>
      </c>
      <c r="G642" s="147"/>
      <c r="H642" s="22"/>
      <c r="I642" s="3">
        <v>6</v>
      </c>
      <c r="J642" s="42">
        <v>44052</v>
      </c>
      <c r="K642" s="130">
        <v>5</v>
      </c>
      <c r="L642" s="22"/>
      <c r="M642" s="3">
        <v>8</v>
      </c>
      <c r="N642" s="42">
        <v>44051</v>
      </c>
      <c r="O642" s="130">
        <v>5</v>
      </c>
      <c r="P642" s="22"/>
      <c r="Q642" s="3">
        <v>8</v>
      </c>
      <c r="R642" s="42">
        <v>44050</v>
      </c>
      <c r="S642" s="130">
        <v>5</v>
      </c>
      <c r="T642" s="22"/>
      <c r="U642" s="3">
        <v>8</v>
      </c>
      <c r="V642" s="42">
        <v>44049</v>
      </c>
      <c r="W642" s="130">
        <v>5</v>
      </c>
      <c r="X642" s="22"/>
      <c r="Y642" s="3">
        <v>5</v>
      </c>
      <c r="Z642" s="42">
        <v>44048</v>
      </c>
      <c r="AA642" s="130">
        <v>0</v>
      </c>
      <c r="AB642" s="22"/>
      <c r="AC642" s="131">
        <v>8</v>
      </c>
      <c r="AD642" s="42">
        <v>44047</v>
      </c>
      <c r="AE642" s="130">
        <v>0</v>
      </c>
      <c r="AF642" s="22"/>
      <c r="AG642" s="131">
        <v>8</v>
      </c>
      <c r="AH642" s="42">
        <v>44046</v>
      </c>
      <c r="AI642" s="130">
        <v>0</v>
      </c>
      <c r="AJ642" s="132"/>
      <c r="AK642" s="3">
        <v>8</v>
      </c>
      <c r="AL642" s="42">
        <v>44045</v>
      </c>
      <c r="AM642" s="130">
        <v>0</v>
      </c>
      <c r="AN642" s="132"/>
      <c r="AO642" s="3">
        <v>8</v>
      </c>
      <c r="AP642" s="42">
        <v>44044</v>
      </c>
      <c r="AQ642" s="130">
        <v>5</v>
      </c>
      <c r="AR642" s="132"/>
      <c r="AS642" s="3">
        <v>5</v>
      </c>
      <c r="AT642" s="42">
        <v>44043</v>
      </c>
      <c r="AU642" s="130">
        <v>5</v>
      </c>
      <c r="AV642" s="132"/>
      <c r="AW642" s="3">
        <v>3</v>
      </c>
      <c r="AX642" s="42">
        <v>44042</v>
      </c>
      <c r="AY642" s="130">
        <v>5</v>
      </c>
      <c r="AZ642" s="132"/>
      <c r="BA642" s="3">
        <v>1</v>
      </c>
      <c r="BB642" s="42">
        <v>44041</v>
      </c>
      <c r="BC642" s="130">
        <v>5</v>
      </c>
      <c r="BD642" s="132"/>
      <c r="BE642" s="3">
        <v>1</v>
      </c>
      <c r="BF642" s="42">
        <v>44040</v>
      </c>
      <c r="BG642" s="130">
        <v>5</v>
      </c>
      <c r="BH642" s="22"/>
    </row>
    <row r="643" spans="1:60" customFormat="1" x14ac:dyDescent="0.25">
      <c r="A643" s="30"/>
      <c r="B643" s="62"/>
      <c r="C643" s="128">
        <f t="shared" si="104"/>
        <v>1</v>
      </c>
      <c r="D643" s="129">
        <f t="shared" si="105"/>
        <v>1</v>
      </c>
      <c r="E643" s="33">
        <f t="shared" si="106"/>
        <v>15</v>
      </c>
      <c r="F643" s="33">
        <v>5</v>
      </c>
      <c r="G643" s="147"/>
      <c r="H643" s="22"/>
      <c r="I643" s="3">
        <v>6</v>
      </c>
      <c r="J643" s="42">
        <v>44052</v>
      </c>
      <c r="K643" s="130">
        <v>5</v>
      </c>
      <c r="L643" s="22"/>
      <c r="M643" s="3">
        <v>8</v>
      </c>
      <c r="N643" s="42">
        <v>44051</v>
      </c>
      <c r="O643" s="130">
        <v>0</v>
      </c>
      <c r="P643" s="22"/>
      <c r="Q643" s="3">
        <v>8</v>
      </c>
      <c r="R643" s="42">
        <v>44050</v>
      </c>
      <c r="S643" s="130">
        <v>5</v>
      </c>
      <c r="T643" s="22"/>
      <c r="U643" s="3">
        <v>8</v>
      </c>
      <c r="V643" s="42">
        <v>44049</v>
      </c>
      <c r="W643" s="130">
        <v>5</v>
      </c>
      <c r="X643" s="22"/>
      <c r="Y643" s="3"/>
      <c r="Z643" s="42"/>
      <c r="AA643" s="130"/>
      <c r="AB643" s="22"/>
      <c r="AC643" s="131"/>
      <c r="AD643" s="42"/>
      <c r="AE643" s="130"/>
      <c r="AF643" s="22"/>
      <c r="AG643" s="131"/>
      <c r="AH643" s="42"/>
      <c r="AI643" s="130"/>
      <c r="AJ643" s="132"/>
      <c r="AK643" s="3"/>
      <c r="AL643" s="42"/>
      <c r="AM643" s="130"/>
      <c r="AN643" s="132"/>
      <c r="AO643" s="3"/>
      <c r="AP643" s="42"/>
      <c r="AQ643" s="130"/>
      <c r="AR643" s="132"/>
      <c r="AS643" s="3"/>
      <c r="AT643" s="42"/>
      <c r="AU643" s="130"/>
      <c r="AV643" s="132"/>
      <c r="AW643" s="3"/>
      <c r="AX643" s="42"/>
      <c r="AY643" s="130"/>
      <c r="AZ643" s="132"/>
      <c r="BA643" s="3"/>
      <c r="BB643" s="42"/>
      <c r="BC643" s="130"/>
      <c r="BD643" s="132"/>
      <c r="BE643" s="3"/>
      <c r="BF643" s="42"/>
      <c r="BG643" s="130"/>
      <c r="BH643" s="22"/>
    </row>
    <row r="644" spans="1:60" customFormat="1" x14ac:dyDescent="0.25">
      <c r="A644" s="30">
        <v>44053</v>
      </c>
      <c r="B644" s="62">
        <v>0.58333333333333337</v>
      </c>
      <c r="C644" s="128">
        <f t="shared" si="104"/>
        <v>3</v>
      </c>
      <c r="D644" s="129">
        <f t="shared" si="105"/>
        <v>3</v>
      </c>
      <c r="E644" s="33">
        <f t="shared" si="106"/>
        <v>195</v>
      </c>
      <c r="F644" s="33">
        <v>5</v>
      </c>
      <c r="G644" s="147"/>
      <c r="H644" s="22"/>
      <c r="I644" s="3">
        <v>6</v>
      </c>
      <c r="J644" s="42">
        <v>44052</v>
      </c>
      <c r="K644" s="130">
        <v>15</v>
      </c>
      <c r="L644" s="22"/>
      <c r="M644" s="3">
        <v>8</v>
      </c>
      <c r="N644" s="42">
        <v>44051</v>
      </c>
      <c r="O644" s="130">
        <v>15</v>
      </c>
      <c r="P644" s="22"/>
      <c r="Q644" s="3">
        <v>8</v>
      </c>
      <c r="R644" s="42">
        <v>44050</v>
      </c>
      <c r="S644" s="130">
        <v>15</v>
      </c>
      <c r="T644" s="22"/>
      <c r="U644" s="3">
        <v>8</v>
      </c>
      <c r="V644" s="42">
        <v>44049</v>
      </c>
      <c r="W644" s="130">
        <v>15</v>
      </c>
      <c r="X644" s="22"/>
      <c r="Y644" s="3">
        <v>5</v>
      </c>
      <c r="Z644" s="42">
        <v>44048</v>
      </c>
      <c r="AA644" s="130">
        <v>15</v>
      </c>
      <c r="AB644" s="22"/>
      <c r="AC644" s="131">
        <v>3</v>
      </c>
      <c r="AD644" s="42">
        <v>44047</v>
      </c>
      <c r="AE644" s="130">
        <v>15</v>
      </c>
      <c r="AF644" s="22"/>
      <c r="AG644" s="131">
        <v>1</v>
      </c>
      <c r="AH644" s="42">
        <v>44046</v>
      </c>
      <c r="AI644" s="130">
        <v>15</v>
      </c>
      <c r="AJ644" s="132"/>
      <c r="AK644" s="3">
        <v>1</v>
      </c>
      <c r="AL644" s="42">
        <v>44045</v>
      </c>
      <c r="AM644" s="130">
        <v>15</v>
      </c>
      <c r="AN644" s="132"/>
      <c r="AO644" s="3">
        <v>1</v>
      </c>
      <c r="AP644" s="42">
        <v>44044</v>
      </c>
      <c r="AQ644" s="130">
        <v>15</v>
      </c>
      <c r="AR644" s="132"/>
      <c r="AS644" s="3">
        <v>1</v>
      </c>
      <c r="AT644" s="42">
        <v>44043</v>
      </c>
      <c r="AU644" s="130">
        <v>15</v>
      </c>
      <c r="AV644" s="132"/>
      <c r="AW644" s="3">
        <v>1</v>
      </c>
      <c r="AX644" s="42">
        <v>44042</v>
      </c>
      <c r="AY644" s="130">
        <v>15</v>
      </c>
      <c r="AZ644" s="132"/>
      <c r="BA644" s="3">
        <v>1</v>
      </c>
      <c r="BB644" s="42">
        <v>44041</v>
      </c>
      <c r="BC644" s="130">
        <v>15</v>
      </c>
      <c r="BD644" s="132"/>
      <c r="BE644" s="3">
        <v>1</v>
      </c>
      <c r="BF644" s="42">
        <v>44040</v>
      </c>
      <c r="BG644" s="130">
        <v>15</v>
      </c>
      <c r="BH644" s="22"/>
    </row>
    <row r="645" spans="1:60" customFormat="1" x14ac:dyDescent="0.25">
      <c r="A645" s="30"/>
      <c r="B645" s="62"/>
      <c r="C645" s="128">
        <f t="shared" si="104"/>
        <v>1</v>
      </c>
      <c r="D645" s="129">
        <f t="shared" si="105"/>
        <v>1</v>
      </c>
      <c r="E645" s="33">
        <f t="shared" si="106"/>
        <v>55</v>
      </c>
      <c r="F645" s="33">
        <v>5</v>
      </c>
      <c r="G645" s="147"/>
      <c r="H645" s="22"/>
      <c r="I645" s="3">
        <v>6</v>
      </c>
      <c r="J645" s="42">
        <v>44052</v>
      </c>
      <c r="K645" s="130">
        <v>5</v>
      </c>
      <c r="L645" s="22"/>
      <c r="M645" s="3">
        <v>8</v>
      </c>
      <c r="N645" s="42">
        <v>44051</v>
      </c>
      <c r="O645" s="130">
        <v>5</v>
      </c>
      <c r="P645" s="22"/>
      <c r="Q645" s="3">
        <v>8</v>
      </c>
      <c r="R645" s="42">
        <v>44050</v>
      </c>
      <c r="S645" s="130">
        <v>5</v>
      </c>
      <c r="T645" s="22"/>
      <c r="U645" s="3">
        <v>8</v>
      </c>
      <c r="V645" s="42">
        <v>44049</v>
      </c>
      <c r="W645" s="130">
        <v>5</v>
      </c>
      <c r="X645" s="22"/>
      <c r="Y645" s="3">
        <v>5</v>
      </c>
      <c r="Z645" s="42">
        <v>44048</v>
      </c>
      <c r="AA645" s="130">
        <v>5</v>
      </c>
      <c r="AB645" s="22"/>
      <c r="AC645" s="131">
        <v>3</v>
      </c>
      <c r="AD645" s="42">
        <v>44047</v>
      </c>
      <c r="AE645" s="130">
        <v>5</v>
      </c>
      <c r="AF645" s="22"/>
      <c r="AG645" s="131">
        <v>1</v>
      </c>
      <c r="AH645" s="42">
        <v>44046</v>
      </c>
      <c r="AI645" s="130">
        <v>5</v>
      </c>
      <c r="AJ645" s="132"/>
      <c r="AK645" s="3">
        <v>1</v>
      </c>
      <c r="AL645" s="42">
        <v>44045</v>
      </c>
      <c r="AM645" s="130">
        <v>5</v>
      </c>
      <c r="AN645" s="132"/>
      <c r="AO645" s="3">
        <v>1</v>
      </c>
      <c r="AP645" s="42">
        <v>44044</v>
      </c>
      <c r="AQ645" s="130">
        <v>5</v>
      </c>
      <c r="AR645" s="132"/>
      <c r="AS645" s="3">
        <v>1</v>
      </c>
      <c r="AT645" s="42">
        <v>44043</v>
      </c>
      <c r="AU645" s="130">
        <v>5</v>
      </c>
      <c r="AV645" s="132"/>
      <c r="AW645" s="3">
        <v>1</v>
      </c>
      <c r="AX645" s="42">
        <v>44042</v>
      </c>
      <c r="AY645" s="130">
        <v>5</v>
      </c>
      <c r="AZ645" s="132"/>
      <c r="BA645" s="3"/>
      <c r="BB645" s="42"/>
      <c r="BC645" s="130"/>
      <c r="BD645" s="132"/>
      <c r="BE645" s="3"/>
      <c r="BF645" s="42"/>
      <c r="BG645" s="130"/>
      <c r="BH645" s="22"/>
    </row>
    <row r="646" spans="1:60" customFormat="1" x14ac:dyDescent="0.25">
      <c r="A646" s="30">
        <v>44053</v>
      </c>
      <c r="B646" s="62">
        <v>0.625</v>
      </c>
      <c r="C646" s="128">
        <f t="shared" si="104"/>
        <v>3</v>
      </c>
      <c r="D646" s="129">
        <f t="shared" si="105"/>
        <v>3</v>
      </c>
      <c r="E646" s="33">
        <f t="shared" si="106"/>
        <v>195</v>
      </c>
      <c r="F646" s="33">
        <v>5</v>
      </c>
      <c r="G646" s="147"/>
      <c r="H646" s="22"/>
      <c r="I646" s="3">
        <v>6</v>
      </c>
      <c r="J646" s="42">
        <v>44052</v>
      </c>
      <c r="K646" s="130">
        <v>15</v>
      </c>
      <c r="L646" s="22"/>
      <c r="M646" s="3">
        <v>8</v>
      </c>
      <c r="N646" s="42">
        <v>44051</v>
      </c>
      <c r="O646" s="130">
        <v>15</v>
      </c>
      <c r="P646" s="22"/>
      <c r="Q646" s="3">
        <v>8</v>
      </c>
      <c r="R646" s="42">
        <v>44050</v>
      </c>
      <c r="S646" s="130">
        <v>15</v>
      </c>
      <c r="T646" s="22"/>
      <c r="U646" s="3">
        <v>8</v>
      </c>
      <c r="V646" s="42">
        <v>44049</v>
      </c>
      <c r="W646" s="130">
        <v>15</v>
      </c>
      <c r="X646" s="22"/>
      <c r="Y646" s="3">
        <v>5</v>
      </c>
      <c r="Z646" s="42">
        <v>44048</v>
      </c>
      <c r="AA646" s="130">
        <v>15</v>
      </c>
      <c r="AB646" s="22"/>
      <c r="AC646" s="131">
        <v>3</v>
      </c>
      <c r="AD646" s="42">
        <v>44047</v>
      </c>
      <c r="AE646" s="130">
        <v>15</v>
      </c>
      <c r="AF646" s="22"/>
      <c r="AG646" s="131">
        <v>1</v>
      </c>
      <c r="AH646" s="42">
        <v>44046</v>
      </c>
      <c r="AI646" s="130">
        <v>15</v>
      </c>
      <c r="AJ646" s="132"/>
      <c r="AK646" s="3">
        <v>1</v>
      </c>
      <c r="AL646" s="42">
        <v>44045</v>
      </c>
      <c r="AM646" s="130">
        <v>15</v>
      </c>
      <c r="AN646" s="132"/>
      <c r="AO646" s="3">
        <v>1</v>
      </c>
      <c r="AP646" s="42">
        <v>44044</v>
      </c>
      <c r="AQ646" s="130">
        <v>15</v>
      </c>
      <c r="AR646" s="132"/>
      <c r="AS646" s="3">
        <v>1</v>
      </c>
      <c r="AT646" s="42">
        <v>44043</v>
      </c>
      <c r="AU646" s="130">
        <v>15</v>
      </c>
      <c r="AV646" s="132"/>
      <c r="AW646" s="3">
        <v>1</v>
      </c>
      <c r="AX646" s="42">
        <v>44042</v>
      </c>
      <c r="AY646" s="130">
        <v>15</v>
      </c>
      <c r="AZ646" s="132"/>
      <c r="BA646" s="3">
        <v>1</v>
      </c>
      <c r="BB646" s="42">
        <v>44041</v>
      </c>
      <c r="BC646" s="130">
        <v>15</v>
      </c>
      <c r="BD646" s="132"/>
      <c r="BE646" s="3">
        <v>1</v>
      </c>
      <c r="BF646" s="42">
        <v>44040</v>
      </c>
      <c r="BG646" s="130">
        <v>15</v>
      </c>
      <c r="BH646" s="22"/>
    </row>
    <row r="647" spans="1:60" customFormat="1" x14ac:dyDescent="0.25">
      <c r="A647" s="30">
        <v>44053</v>
      </c>
      <c r="B647" s="62">
        <v>0.66666666666666663</v>
      </c>
      <c r="C647" s="128">
        <f t="shared" si="104"/>
        <v>2</v>
      </c>
      <c r="D647" s="129">
        <f t="shared" si="105"/>
        <v>2</v>
      </c>
      <c r="E647" s="33">
        <f t="shared" si="106"/>
        <v>130</v>
      </c>
      <c r="F647" s="33">
        <v>5</v>
      </c>
      <c r="G647" s="147"/>
      <c r="H647" s="22"/>
      <c r="I647" s="3">
        <v>6</v>
      </c>
      <c r="J647" s="42">
        <v>44052</v>
      </c>
      <c r="K647" s="130">
        <v>10</v>
      </c>
      <c r="L647" s="22"/>
      <c r="M647" s="3">
        <v>8</v>
      </c>
      <c r="N647" s="42">
        <v>44051</v>
      </c>
      <c r="O647" s="130">
        <v>10</v>
      </c>
      <c r="P647" s="22"/>
      <c r="Q647" s="3">
        <v>8</v>
      </c>
      <c r="R647" s="42">
        <v>44050</v>
      </c>
      <c r="S647" s="130">
        <v>10</v>
      </c>
      <c r="T647" s="22"/>
      <c r="U647" s="3">
        <v>8</v>
      </c>
      <c r="V647" s="42">
        <v>44049</v>
      </c>
      <c r="W647" s="130">
        <v>10</v>
      </c>
      <c r="X647" s="22"/>
      <c r="Y647" s="3">
        <v>5</v>
      </c>
      <c r="Z647" s="42">
        <v>44048</v>
      </c>
      <c r="AA647" s="130">
        <v>10</v>
      </c>
      <c r="AB647" s="22"/>
      <c r="AC647" s="131">
        <v>3</v>
      </c>
      <c r="AD647" s="42">
        <v>44047</v>
      </c>
      <c r="AE647" s="130">
        <v>10</v>
      </c>
      <c r="AF647" s="22"/>
      <c r="AG647" s="131">
        <v>1</v>
      </c>
      <c r="AH647" s="42">
        <v>44046</v>
      </c>
      <c r="AI647" s="130">
        <v>10</v>
      </c>
      <c r="AJ647" s="132"/>
      <c r="AK647" s="3">
        <v>1</v>
      </c>
      <c r="AL647" s="42">
        <v>44045</v>
      </c>
      <c r="AM647" s="130">
        <v>10</v>
      </c>
      <c r="AN647" s="132"/>
      <c r="AO647" s="3">
        <v>1</v>
      </c>
      <c r="AP647" s="42">
        <v>44044</v>
      </c>
      <c r="AQ647" s="130">
        <v>10</v>
      </c>
      <c r="AR647" s="132"/>
      <c r="AS647" s="3">
        <v>1</v>
      </c>
      <c r="AT647" s="42">
        <v>44043</v>
      </c>
      <c r="AU647" s="130">
        <v>10</v>
      </c>
      <c r="AV647" s="132"/>
      <c r="AW647" s="3">
        <v>1</v>
      </c>
      <c r="AX647" s="42">
        <v>44042</v>
      </c>
      <c r="AY647" s="130">
        <v>10</v>
      </c>
      <c r="AZ647" s="132"/>
      <c r="BA647" s="3">
        <v>1</v>
      </c>
      <c r="BB647" s="42">
        <v>44041</v>
      </c>
      <c r="BC647" s="130">
        <v>10</v>
      </c>
      <c r="BD647" s="132"/>
      <c r="BE647" s="3">
        <v>1</v>
      </c>
      <c r="BF647" s="42">
        <v>44040</v>
      </c>
      <c r="BG647" s="130">
        <v>10</v>
      </c>
      <c r="BH647" s="22"/>
    </row>
    <row r="648" spans="1:60" customFormat="1" x14ac:dyDescent="0.25">
      <c r="A648" s="30"/>
      <c r="B648" s="62"/>
      <c r="C648" s="128">
        <f t="shared" si="104"/>
        <v>1</v>
      </c>
      <c r="D648" s="129">
        <f t="shared" si="105"/>
        <v>1</v>
      </c>
      <c r="E648" s="33">
        <f t="shared" si="106"/>
        <v>30</v>
      </c>
      <c r="F648" s="33">
        <v>5</v>
      </c>
      <c r="G648" s="147"/>
      <c r="H648" s="22"/>
      <c r="I648" s="3">
        <v>6</v>
      </c>
      <c r="J648" s="42">
        <v>44052</v>
      </c>
      <c r="K648" s="130">
        <v>5</v>
      </c>
      <c r="L648" s="22"/>
      <c r="M648" s="3">
        <v>8</v>
      </c>
      <c r="N648" s="42">
        <v>44051</v>
      </c>
      <c r="O648" s="130">
        <v>5</v>
      </c>
      <c r="P648" s="22"/>
      <c r="Q648" s="3">
        <v>8</v>
      </c>
      <c r="R648" s="42">
        <v>44050</v>
      </c>
      <c r="S648" s="130">
        <v>5</v>
      </c>
      <c r="T648" s="22"/>
      <c r="U648" s="3">
        <v>8</v>
      </c>
      <c r="V648" s="42">
        <v>44049</v>
      </c>
      <c r="W648" s="130">
        <v>5</v>
      </c>
      <c r="X648" s="22"/>
      <c r="Y648" s="3">
        <v>5</v>
      </c>
      <c r="Z648" s="42">
        <v>44048</v>
      </c>
      <c r="AA648" s="130">
        <v>5</v>
      </c>
      <c r="AB648" s="22"/>
      <c r="AC648" s="131">
        <v>3</v>
      </c>
      <c r="AD648" s="42">
        <v>44047</v>
      </c>
      <c r="AE648" s="130">
        <v>5</v>
      </c>
      <c r="AF648" s="22"/>
      <c r="AG648" s="131"/>
      <c r="AH648" s="42"/>
      <c r="AI648" s="130"/>
      <c r="AJ648" s="132"/>
      <c r="AK648" s="3"/>
      <c r="AL648" s="42"/>
      <c r="AM648" s="130"/>
      <c r="AN648" s="132"/>
      <c r="AO648" s="3"/>
      <c r="AP648" s="42"/>
      <c r="AQ648" s="130"/>
      <c r="AR648" s="132"/>
      <c r="AS648" s="3"/>
      <c r="AT648" s="42"/>
      <c r="AU648" s="130"/>
      <c r="AV648" s="132"/>
      <c r="AW648" s="3"/>
      <c r="AX648" s="42"/>
      <c r="AY648" s="130"/>
      <c r="AZ648" s="132"/>
      <c r="BA648" s="3"/>
      <c r="BB648" s="42"/>
      <c r="BC648" s="130"/>
      <c r="BD648" s="132"/>
      <c r="BE648" s="3"/>
      <c r="BF648" s="42"/>
      <c r="BG648" s="130"/>
      <c r="BH648" s="22"/>
    </row>
    <row r="649" spans="1:60" customFormat="1" x14ac:dyDescent="0.25">
      <c r="A649" s="30">
        <v>44053</v>
      </c>
      <c r="B649" s="62">
        <v>0.75</v>
      </c>
      <c r="C649" s="128">
        <f t="shared" si="104"/>
        <v>5</v>
      </c>
      <c r="D649" s="129">
        <f t="shared" si="105"/>
        <v>5</v>
      </c>
      <c r="E649" s="33">
        <f t="shared" si="106"/>
        <v>325</v>
      </c>
      <c r="F649" s="33">
        <v>5</v>
      </c>
      <c r="G649" s="147"/>
      <c r="H649" s="22"/>
      <c r="I649" s="3">
        <v>6</v>
      </c>
      <c r="J649" s="42">
        <v>44052</v>
      </c>
      <c r="K649" s="130">
        <v>25</v>
      </c>
      <c r="L649" s="22"/>
      <c r="M649" s="3">
        <v>8</v>
      </c>
      <c r="N649" s="42">
        <v>44051</v>
      </c>
      <c r="O649" s="130">
        <v>25</v>
      </c>
      <c r="P649" s="22"/>
      <c r="Q649" s="3">
        <v>8</v>
      </c>
      <c r="R649" s="42">
        <v>44050</v>
      </c>
      <c r="S649" s="130">
        <v>25</v>
      </c>
      <c r="T649" s="22"/>
      <c r="U649" s="3">
        <v>8</v>
      </c>
      <c r="V649" s="42">
        <v>44049</v>
      </c>
      <c r="W649" s="130">
        <v>25</v>
      </c>
      <c r="X649" s="22"/>
      <c r="Y649" s="3">
        <v>5</v>
      </c>
      <c r="Z649" s="42">
        <v>44048</v>
      </c>
      <c r="AA649" s="130">
        <v>25</v>
      </c>
      <c r="AB649" s="22"/>
      <c r="AC649" s="131">
        <v>3</v>
      </c>
      <c r="AD649" s="42">
        <v>44047</v>
      </c>
      <c r="AE649" s="130">
        <v>25</v>
      </c>
      <c r="AF649" s="22"/>
      <c r="AG649" s="131">
        <v>1</v>
      </c>
      <c r="AH649" s="42">
        <v>44046</v>
      </c>
      <c r="AI649" s="130">
        <v>25</v>
      </c>
      <c r="AJ649" s="132"/>
      <c r="AK649" s="3">
        <v>1</v>
      </c>
      <c r="AL649" s="42">
        <v>44045</v>
      </c>
      <c r="AM649" s="130">
        <v>25</v>
      </c>
      <c r="AN649" s="132"/>
      <c r="AO649" s="3">
        <v>1</v>
      </c>
      <c r="AP649" s="42">
        <v>44044</v>
      </c>
      <c r="AQ649" s="130">
        <v>25</v>
      </c>
      <c r="AR649" s="132"/>
      <c r="AS649" s="3">
        <v>1</v>
      </c>
      <c r="AT649" s="42">
        <v>44043</v>
      </c>
      <c r="AU649" s="130">
        <v>25</v>
      </c>
      <c r="AV649" s="132"/>
      <c r="AW649" s="3">
        <v>1</v>
      </c>
      <c r="AX649" s="42">
        <v>44042</v>
      </c>
      <c r="AY649" s="130">
        <v>25</v>
      </c>
      <c r="AZ649" s="132"/>
      <c r="BA649" s="3">
        <v>1</v>
      </c>
      <c r="BB649" s="42">
        <v>44041</v>
      </c>
      <c r="BC649" s="130">
        <v>25</v>
      </c>
      <c r="BD649" s="132"/>
      <c r="BE649" s="3">
        <v>1</v>
      </c>
      <c r="BF649" s="42">
        <v>44040</v>
      </c>
      <c r="BG649" s="130">
        <v>25</v>
      </c>
      <c r="BH649" s="22"/>
    </row>
    <row r="650" spans="1:60" customFormat="1" ht="13.75" thickBot="1" x14ac:dyDescent="0.3">
      <c r="A650" s="30"/>
      <c r="B650" s="62"/>
      <c r="C650" s="128">
        <f t="shared" si="104"/>
        <v>1</v>
      </c>
      <c r="D650" s="129">
        <f t="shared" si="105"/>
        <v>1</v>
      </c>
      <c r="E650" s="33">
        <f t="shared" si="106"/>
        <v>40</v>
      </c>
      <c r="F650" s="33">
        <v>5</v>
      </c>
      <c r="G650" s="147"/>
      <c r="H650" s="22"/>
      <c r="I650" s="3">
        <v>6</v>
      </c>
      <c r="J650" s="42">
        <v>44052</v>
      </c>
      <c r="K650" s="130">
        <v>5</v>
      </c>
      <c r="L650" s="22"/>
      <c r="M650" s="3">
        <v>8</v>
      </c>
      <c r="N650" s="42">
        <v>44051</v>
      </c>
      <c r="O650" s="130">
        <v>5</v>
      </c>
      <c r="P650" s="22"/>
      <c r="Q650" s="3">
        <v>8</v>
      </c>
      <c r="R650" s="42">
        <v>44050</v>
      </c>
      <c r="S650" s="130">
        <v>5</v>
      </c>
      <c r="T650" s="22"/>
      <c r="U650" s="3">
        <v>8</v>
      </c>
      <c r="V650" s="42">
        <v>44049</v>
      </c>
      <c r="W650" s="130">
        <v>5</v>
      </c>
      <c r="X650" s="22"/>
      <c r="Y650" s="3">
        <v>5</v>
      </c>
      <c r="Z650" s="42">
        <v>44048</v>
      </c>
      <c r="AA650" s="130">
        <v>5</v>
      </c>
      <c r="AB650" s="22"/>
      <c r="AC650" s="131">
        <v>3</v>
      </c>
      <c r="AD650" s="42">
        <v>44047</v>
      </c>
      <c r="AE650" s="130">
        <v>0</v>
      </c>
      <c r="AF650" s="22"/>
      <c r="AG650" s="131">
        <v>3</v>
      </c>
      <c r="AH650" s="42">
        <v>44046</v>
      </c>
      <c r="AI650" s="130">
        <v>5</v>
      </c>
      <c r="AJ650" s="132"/>
      <c r="AK650" s="3">
        <v>1</v>
      </c>
      <c r="AL650" s="42">
        <v>44045</v>
      </c>
      <c r="AM650" s="130">
        <v>0</v>
      </c>
      <c r="AN650" s="132"/>
      <c r="AO650" s="3">
        <v>1</v>
      </c>
      <c r="AP650" s="42">
        <v>44044</v>
      </c>
      <c r="AQ650" s="130">
        <v>0</v>
      </c>
      <c r="AR650" s="132"/>
      <c r="AS650" s="3">
        <v>1</v>
      </c>
      <c r="AT650" s="42">
        <v>44043</v>
      </c>
      <c r="AU650" s="130">
        <v>0</v>
      </c>
      <c r="AV650" s="132"/>
      <c r="AW650" s="3">
        <v>1</v>
      </c>
      <c r="AX650" s="42">
        <v>44042</v>
      </c>
      <c r="AY650" s="130">
        <v>0</v>
      </c>
      <c r="AZ650" s="132"/>
      <c r="BA650" s="3">
        <v>1</v>
      </c>
      <c r="BB650" s="42">
        <v>44041</v>
      </c>
      <c r="BC650" s="130">
        <v>5</v>
      </c>
      <c r="BD650" s="132"/>
      <c r="BE650" s="3">
        <v>1</v>
      </c>
      <c r="BF650" s="42">
        <v>44040</v>
      </c>
      <c r="BG650" s="130">
        <v>5</v>
      </c>
      <c r="BH650" s="22"/>
    </row>
    <row r="651" spans="1:60" s="8" customFormat="1" x14ac:dyDescent="0.25">
      <c r="A651" s="5">
        <v>44054</v>
      </c>
      <c r="B651" s="63">
        <v>0.29166666666666669</v>
      </c>
      <c r="C651" s="135">
        <f t="shared" si="104"/>
        <v>2</v>
      </c>
      <c r="D651" s="136">
        <f>C651</f>
        <v>2</v>
      </c>
      <c r="E651" s="7">
        <f t="shared" si="106"/>
        <v>130</v>
      </c>
      <c r="F651" s="7">
        <v>5</v>
      </c>
      <c r="G651" s="141"/>
      <c r="H651" s="12"/>
      <c r="I651" s="9">
        <v>6</v>
      </c>
      <c r="J651" s="10">
        <v>44052</v>
      </c>
      <c r="K651" s="137">
        <v>10</v>
      </c>
      <c r="L651" s="12"/>
      <c r="M651" s="9">
        <v>8</v>
      </c>
      <c r="N651" s="10">
        <v>44051</v>
      </c>
      <c r="O651" s="137">
        <v>10</v>
      </c>
      <c r="P651" s="12"/>
      <c r="Q651" s="9">
        <v>8</v>
      </c>
      <c r="R651" s="10">
        <v>44050</v>
      </c>
      <c r="S651" s="137">
        <v>10</v>
      </c>
      <c r="T651" s="12"/>
      <c r="U651" s="9">
        <v>8</v>
      </c>
      <c r="V651" s="10">
        <v>44049</v>
      </c>
      <c r="W651" s="137">
        <v>10</v>
      </c>
      <c r="X651" s="12"/>
      <c r="Y651" s="9">
        <v>5</v>
      </c>
      <c r="Z651" s="10">
        <v>44048</v>
      </c>
      <c r="AA651" s="137">
        <v>10</v>
      </c>
      <c r="AB651" s="12"/>
      <c r="AC651" s="138">
        <v>3</v>
      </c>
      <c r="AD651" s="10">
        <v>44047</v>
      </c>
      <c r="AE651" s="137">
        <v>10</v>
      </c>
      <c r="AF651" s="12"/>
      <c r="AG651" s="138">
        <v>1</v>
      </c>
      <c r="AH651" s="10">
        <v>44046</v>
      </c>
      <c r="AI651" s="137">
        <v>10</v>
      </c>
      <c r="AJ651" s="139"/>
      <c r="AK651" s="9">
        <v>1</v>
      </c>
      <c r="AL651" s="10">
        <v>44045</v>
      </c>
      <c r="AM651" s="137">
        <v>10</v>
      </c>
      <c r="AN651" s="139"/>
      <c r="AO651" s="9">
        <v>1</v>
      </c>
      <c r="AP651" s="10">
        <v>44044</v>
      </c>
      <c r="AQ651" s="137">
        <v>10</v>
      </c>
      <c r="AR651" s="139"/>
      <c r="AS651" s="9">
        <v>1</v>
      </c>
      <c r="AT651" s="10">
        <v>44043</v>
      </c>
      <c r="AU651" s="137">
        <v>10</v>
      </c>
      <c r="AV651" s="139"/>
      <c r="AW651" s="9">
        <v>1</v>
      </c>
      <c r="AX651" s="10">
        <v>44042</v>
      </c>
      <c r="AY651" s="137">
        <v>10</v>
      </c>
      <c r="AZ651" s="139"/>
      <c r="BA651" s="9">
        <v>1</v>
      </c>
      <c r="BB651" s="10">
        <v>44041</v>
      </c>
      <c r="BC651" s="137">
        <v>10</v>
      </c>
      <c r="BD651" s="139"/>
      <c r="BE651" s="9">
        <v>1</v>
      </c>
      <c r="BF651" s="10">
        <v>44040</v>
      </c>
      <c r="BG651" s="137">
        <v>10</v>
      </c>
      <c r="BH651" s="12"/>
    </row>
    <row r="652" spans="1:60" customFormat="1" x14ac:dyDescent="0.25">
      <c r="A652" s="30"/>
      <c r="B652" s="62"/>
      <c r="C652" s="128">
        <f>K652/F652</f>
        <v>1</v>
      </c>
      <c r="D652" s="129">
        <f>C652</f>
        <v>1</v>
      </c>
      <c r="E652" s="33">
        <f>SUM(K652,O652,S652,W652,AA652,AE652,AI652,AM652,AQ652,AU652,AY652,BC652,BG652)</f>
        <v>50</v>
      </c>
      <c r="F652" s="33">
        <v>5</v>
      </c>
      <c r="G652" s="147"/>
      <c r="H652" s="22"/>
      <c r="I652" s="3">
        <v>6</v>
      </c>
      <c r="J652" s="42">
        <v>44053</v>
      </c>
      <c r="K652" s="130">
        <v>5</v>
      </c>
      <c r="L652" s="22"/>
      <c r="M652" s="3">
        <v>8</v>
      </c>
      <c r="N652" s="42">
        <v>44052</v>
      </c>
      <c r="O652" s="130">
        <v>5</v>
      </c>
      <c r="P652" s="22"/>
      <c r="Q652" s="3">
        <v>8</v>
      </c>
      <c r="R652" s="42">
        <v>44051</v>
      </c>
      <c r="S652" s="130">
        <v>0</v>
      </c>
      <c r="T652" s="22"/>
      <c r="U652" s="3">
        <v>8</v>
      </c>
      <c r="V652" s="42">
        <v>44050</v>
      </c>
      <c r="W652" s="130">
        <v>0</v>
      </c>
      <c r="X652" s="22"/>
      <c r="Y652" s="3">
        <v>8</v>
      </c>
      <c r="Z652" s="42">
        <v>44049</v>
      </c>
      <c r="AA652" s="130">
        <v>0</v>
      </c>
      <c r="AB652" s="22"/>
      <c r="AC652" s="131">
        <v>8</v>
      </c>
      <c r="AD652" s="42">
        <v>44048</v>
      </c>
      <c r="AE652" s="130">
        <v>5</v>
      </c>
      <c r="AF652" s="22"/>
      <c r="AG652" s="131">
        <v>8</v>
      </c>
      <c r="AH652" s="42">
        <v>44047</v>
      </c>
      <c r="AI652" s="130">
        <v>5</v>
      </c>
      <c r="AJ652" s="132"/>
      <c r="AK652" s="3">
        <v>5</v>
      </c>
      <c r="AL652" s="42">
        <v>44046</v>
      </c>
      <c r="AM652" s="130">
        <v>5</v>
      </c>
      <c r="AN652" s="132"/>
      <c r="AO652" s="3">
        <v>3</v>
      </c>
      <c r="AP652" s="42">
        <v>44045</v>
      </c>
      <c r="AQ652" s="130">
        <v>5</v>
      </c>
      <c r="AR652" s="132"/>
      <c r="AS652" s="3">
        <v>1</v>
      </c>
      <c r="AT652" s="42">
        <v>44044</v>
      </c>
      <c r="AU652" s="130">
        <v>5</v>
      </c>
      <c r="AV652" s="132"/>
      <c r="AW652" s="3">
        <v>1</v>
      </c>
      <c r="AX652" s="42">
        <v>44043</v>
      </c>
      <c r="AY652" s="130">
        <v>5</v>
      </c>
      <c r="AZ652" s="132"/>
      <c r="BA652" s="3">
        <v>1</v>
      </c>
      <c r="BB652" s="42">
        <v>44042</v>
      </c>
      <c r="BC652" s="130">
        <v>5</v>
      </c>
      <c r="BD652" s="132"/>
      <c r="BE652" s="3">
        <v>1</v>
      </c>
      <c r="BF652" s="42">
        <v>44041</v>
      </c>
      <c r="BG652" s="130">
        <v>5</v>
      </c>
      <c r="BH652" s="22"/>
    </row>
    <row r="653" spans="1:60" customFormat="1" x14ac:dyDescent="0.25">
      <c r="A653" s="30"/>
      <c r="B653" s="62"/>
      <c r="C653" s="144">
        <f t="shared" si="104"/>
        <v>1</v>
      </c>
      <c r="D653" s="129">
        <f t="shared" ref="D653" si="107">C653</f>
        <v>1</v>
      </c>
      <c r="E653" s="33">
        <f t="shared" si="106"/>
        <v>5</v>
      </c>
      <c r="F653" s="33">
        <v>5</v>
      </c>
      <c r="G653" s="147"/>
      <c r="H653" s="22"/>
      <c r="I653" s="3">
        <v>6</v>
      </c>
      <c r="J653" s="42">
        <v>44053</v>
      </c>
      <c r="K653" s="130">
        <v>5</v>
      </c>
      <c r="L653" s="22"/>
      <c r="M653" s="3"/>
      <c r="N653" s="42"/>
      <c r="O653" s="130"/>
      <c r="P653" s="22"/>
      <c r="Q653" s="3"/>
      <c r="R653" s="42"/>
      <c r="S653" s="130"/>
      <c r="T653" s="22"/>
      <c r="U653" s="3"/>
      <c r="V653" s="42"/>
      <c r="W653" s="130"/>
      <c r="X653" s="22"/>
      <c r="Y653" s="3"/>
      <c r="Z653" s="42"/>
      <c r="AA653" s="130"/>
      <c r="AB653" s="22"/>
      <c r="AC653" s="131"/>
      <c r="AD653" s="42"/>
      <c r="AE653" s="130"/>
      <c r="AF653" s="22"/>
      <c r="AG653" s="131"/>
      <c r="AH653" s="42"/>
      <c r="AI653" s="130"/>
      <c r="AJ653" s="132"/>
      <c r="AK653" s="3"/>
      <c r="AL653" s="42"/>
      <c r="AM653" s="130"/>
      <c r="AN653" s="132"/>
      <c r="AO653" s="3"/>
      <c r="AP653" s="42"/>
      <c r="AQ653" s="130"/>
      <c r="AR653" s="132"/>
      <c r="AS653" s="3"/>
      <c r="AT653" s="42"/>
      <c r="AU653" s="130"/>
      <c r="AV653" s="132"/>
      <c r="AW653" s="3"/>
      <c r="AX653" s="42"/>
      <c r="AY653" s="130"/>
      <c r="AZ653" s="132"/>
      <c r="BA653" s="3"/>
      <c r="BB653" s="42"/>
      <c r="BC653" s="130"/>
      <c r="BD653" s="132"/>
      <c r="BE653" s="3"/>
      <c r="BF653" s="42"/>
      <c r="BG653" s="130"/>
      <c r="BH653" s="22"/>
    </row>
    <row r="654" spans="1:60" customFormat="1" x14ac:dyDescent="0.25">
      <c r="A654" s="30">
        <v>44054</v>
      </c>
      <c r="B654" s="62">
        <v>0.375</v>
      </c>
      <c r="C654" s="128">
        <f t="shared" si="104"/>
        <v>5</v>
      </c>
      <c r="D654" s="129">
        <f>C654</f>
        <v>5</v>
      </c>
      <c r="E654" s="33">
        <f t="shared" si="106"/>
        <v>325</v>
      </c>
      <c r="F654" s="33">
        <v>5</v>
      </c>
      <c r="G654" s="147"/>
      <c r="H654" s="22"/>
      <c r="I654" s="3">
        <v>6</v>
      </c>
      <c r="J654" s="42">
        <v>44053</v>
      </c>
      <c r="K654" s="130">
        <v>25</v>
      </c>
      <c r="L654" s="22"/>
      <c r="M654" s="3">
        <v>8</v>
      </c>
      <c r="N654" s="42">
        <v>44052</v>
      </c>
      <c r="O654" s="130">
        <v>25</v>
      </c>
      <c r="P654" s="22"/>
      <c r="Q654" s="3">
        <v>8</v>
      </c>
      <c r="R654" s="42">
        <v>44051</v>
      </c>
      <c r="S654" s="130">
        <v>25</v>
      </c>
      <c r="T654" s="22"/>
      <c r="U654" s="3">
        <v>8</v>
      </c>
      <c r="V654" s="42">
        <v>44050</v>
      </c>
      <c r="W654" s="130">
        <v>25</v>
      </c>
      <c r="X654" s="22"/>
      <c r="Y654" s="3">
        <v>5</v>
      </c>
      <c r="Z654" s="42">
        <v>44049</v>
      </c>
      <c r="AA654" s="130">
        <v>25</v>
      </c>
      <c r="AB654" s="22"/>
      <c r="AC654" s="131">
        <v>3</v>
      </c>
      <c r="AD654" s="42">
        <v>44048</v>
      </c>
      <c r="AE654" s="130">
        <v>25</v>
      </c>
      <c r="AF654" s="22"/>
      <c r="AG654" s="131">
        <v>1</v>
      </c>
      <c r="AH654" s="42">
        <v>44047</v>
      </c>
      <c r="AI654" s="130">
        <v>25</v>
      </c>
      <c r="AJ654" s="132"/>
      <c r="AK654" s="3">
        <v>1</v>
      </c>
      <c r="AL654" s="42">
        <v>44046</v>
      </c>
      <c r="AM654" s="130">
        <v>25</v>
      </c>
      <c r="AN654" s="132"/>
      <c r="AO654" s="3">
        <v>1</v>
      </c>
      <c r="AP654" s="42">
        <v>44045</v>
      </c>
      <c r="AQ654" s="130">
        <v>25</v>
      </c>
      <c r="AR654" s="132"/>
      <c r="AS654" s="3">
        <v>1</v>
      </c>
      <c r="AT654" s="42">
        <v>44044</v>
      </c>
      <c r="AU654" s="130">
        <v>25</v>
      </c>
      <c r="AV654" s="132"/>
      <c r="AW654" s="3">
        <v>1</v>
      </c>
      <c r="AX654" s="42">
        <v>44043</v>
      </c>
      <c r="AY654" s="130">
        <v>25</v>
      </c>
      <c r="AZ654" s="132"/>
      <c r="BA654" s="3">
        <v>1</v>
      </c>
      <c r="BB654" s="42">
        <v>44042</v>
      </c>
      <c r="BC654" s="130">
        <v>25</v>
      </c>
      <c r="BD654" s="132"/>
      <c r="BE654" s="3">
        <v>1</v>
      </c>
      <c r="BF654" s="42">
        <v>44041</v>
      </c>
      <c r="BG654" s="130">
        <v>25</v>
      </c>
      <c r="BH654" s="22"/>
    </row>
    <row r="655" spans="1:60" customFormat="1" x14ac:dyDescent="0.25">
      <c r="A655" s="30"/>
      <c r="B655" s="62"/>
      <c r="C655" s="128">
        <f>K655/F655</f>
        <v>1</v>
      </c>
      <c r="D655" s="129">
        <f>C655</f>
        <v>1</v>
      </c>
      <c r="E655" s="33">
        <f>SUM(K655,O655,S655,W655,AA655,AE655,AI655,AM655,AQ655,AU655,AY655,BC655,BG655)</f>
        <v>60</v>
      </c>
      <c r="F655" s="33">
        <v>5</v>
      </c>
      <c r="G655" s="147"/>
      <c r="H655" s="22"/>
      <c r="I655" s="3">
        <v>6</v>
      </c>
      <c r="J655" s="42">
        <v>44053</v>
      </c>
      <c r="K655" s="130">
        <v>5</v>
      </c>
      <c r="L655" s="22"/>
      <c r="M655" s="3">
        <v>8</v>
      </c>
      <c r="N655" s="42">
        <v>44052</v>
      </c>
      <c r="O655" s="130">
        <v>5</v>
      </c>
      <c r="P655" s="22"/>
      <c r="Q655" s="3">
        <v>8</v>
      </c>
      <c r="R655" s="42">
        <v>44051</v>
      </c>
      <c r="S655" s="130">
        <v>5</v>
      </c>
      <c r="T655" s="22"/>
      <c r="U655" s="3">
        <v>8</v>
      </c>
      <c r="V655" s="42">
        <v>44050</v>
      </c>
      <c r="W655" s="130">
        <v>5</v>
      </c>
      <c r="X655" s="22"/>
      <c r="Y655" s="3">
        <v>5</v>
      </c>
      <c r="Z655" s="42">
        <v>44049</v>
      </c>
      <c r="AA655" s="130">
        <v>5</v>
      </c>
      <c r="AB655" s="22"/>
      <c r="AC655" s="131">
        <v>3</v>
      </c>
      <c r="AD655" s="42">
        <v>44048</v>
      </c>
      <c r="AE655" s="130">
        <v>5</v>
      </c>
      <c r="AF655" s="22"/>
      <c r="AG655" s="131">
        <v>1</v>
      </c>
      <c r="AH655" s="42">
        <v>44047</v>
      </c>
      <c r="AI655" s="130">
        <v>5</v>
      </c>
      <c r="AJ655" s="132"/>
      <c r="AK655" s="3">
        <v>1</v>
      </c>
      <c r="AL655" s="42">
        <v>44046</v>
      </c>
      <c r="AM655" s="130">
        <v>5</v>
      </c>
      <c r="AN655" s="132"/>
      <c r="AO655" s="3">
        <v>1</v>
      </c>
      <c r="AP655" s="42">
        <v>44045</v>
      </c>
      <c r="AQ655" s="130">
        <v>5</v>
      </c>
      <c r="AR655" s="132"/>
      <c r="AS655" s="3">
        <v>1</v>
      </c>
      <c r="AT655" s="42">
        <v>44044</v>
      </c>
      <c r="AU655" s="130">
        <v>5</v>
      </c>
      <c r="AV655" s="132"/>
      <c r="AW655" s="3">
        <v>1</v>
      </c>
      <c r="AX655" s="42">
        <v>44043</v>
      </c>
      <c r="AY655" s="130">
        <v>5</v>
      </c>
      <c r="AZ655" s="132"/>
      <c r="BA655" s="3">
        <v>1</v>
      </c>
      <c r="BB655" s="42">
        <v>44042</v>
      </c>
      <c r="BC655" s="130">
        <v>5</v>
      </c>
      <c r="BD655" s="132"/>
      <c r="BE655" s="3"/>
      <c r="BF655" s="42"/>
      <c r="BG655" s="130"/>
      <c r="BH655" s="22"/>
    </row>
    <row r="656" spans="1:60" customFormat="1" x14ac:dyDescent="0.25">
      <c r="A656" s="30"/>
      <c r="B656" s="62"/>
      <c r="C656" s="144">
        <f t="shared" si="104"/>
        <v>1</v>
      </c>
      <c r="D656" s="129">
        <f t="shared" ref="D656:D657" si="108">C656</f>
        <v>1</v>
      </c>
      <c r="E656" s="33">
        <f t="shared" si="106"/>
        <v>40</v>
      </c>
      <c r="F656" s="33">
        <v>5</v>
      </c>
      <c r="G656" s="147"/>
      <c r="H656" s="22"/>
      <c r="I656" s="3">
        <v>6</v>
      </c>
      <c r="J656" s="42">
        <v>44053</v>
      </c>
      <c r="K656" s="130">
        <v>5</v>
      </c>
      <c r="L656" s="22"/>
      <c r="M656" s="3">
        <v>8</v>
      </c>
      <c r="N656" s="42">
        <v>44052</v>
      </c>
      <c r="O656" s="130">
        <v>5</v>
      </c>
      <c r="P656" s="22"/>
      <c r="Q656" s="3">
        <v>8</v>
      </c>
      <c r="R656" s="42">
        <v>44051</v>
      </c>
      <c r="S656" s="130">
        <v>5</v>
      </c>
      <c r="T656" s="22"/>
      <c r="U656" s="3">
        <v>8</v>
      </c>
      <c r="V656" s="42">
        <v>44050</v>
      </c>
      <c r="W656" s="130">
        <v>5</v>
      </c>
      <c r="X656" s="22"/>
      <c r="Y656" s="3">
        <v>5</v>
      </c>
      <c r="Z656" s="42">
        <v>44049</v>
      </c>
      <c r="AA656" s="130">
        <v>5</v>
      </c>
      <c r="AB656" s="22"/>
      <c r="AC656" s="131">
        <v>3</v>
      </c>
      <c r="AD656" s="42">
        <v>44048</v>
      </c>
      <c r="AE656" s="130">
        <v>5</v>
      </c>
      <c r="AF656" s="22"/>
      <c r="AG656" s="131">
        <v>1</v>
      </c>
      <c r="AH656" s="42">
        <v>44047</v>
      </c>
      <c r="AI656" s="130">
        <v>5</v>
      </c>
      <c r="AJ656" s="132"/>
      <c r="AK656" s="3">
        <v>1</v>
      </c>
      <c r="AL656" s="42">
        <v>44046</v>
      </c>
      <c r="AM656" s="130">
        <v>0</v>
      </c>
      <c r="AN656" s="132"/>
      <c r="AO656" s="3">
        <v>1</v>
      </c>
      <c r="AP656" s="42">
        <v>44045</v>
      </c>
      <c r="AQ656" s="130">
        <v>5</v>
      </c>
      <c r="AR656" s="132"/>
      <c r="AS656" s="3"/>
      <c r="AT656" s="42"/>
      <c r="AU656" s="130"/>
      <c r="AV656" s="132"/>
      <c r="AW656" s="3"/>
      <c r="AX656" s="42"/>
      <c r="AY656" s="130"/>
      <c r="AZ656" s="132"/>
      <c r="BA656" s="3"/>
      <c r="BB656" s="42"/>
      <c r="BC656" s="130"/>
      <c r="BD656" s="132"/>
      <c r="BE656" s="3"/>
      <c r="BF656" s="42"/>
      <c r="BG656" s="130"/>
      <c r="BH656" s="22"/>
    </row>
    <row r="657" spans="1:60" customFormat="1" x14ac:dyDescent="0.25">
      <c r="A657" s="30"/>
      <c r="B657" s="62"/>
      <c r="C657" s="144">
        <f t="shared" si="104"/>
        <v>1</v>
      </c>
      <c r="D657" s="129">
        <f t="shared" si="108"/>
        <v>1</v>
      </c>
      <c r="E657" s="33">
        <f>SUM(K657,O657,S657,W657,AA657,AE657,AI657,AM657,AQ657,AU657,AY657,BC657,BG657)</f>
        <v>20</v>
      </c>
      <c r="F657" s="33">
        <v>5</v>
      </c>
      <c r="G657" s="147"/>
      <c r="H657" s="22"/>
      <c r="I657" s="3">
        <v>6</v>
      </c>
      <c r="J657" s="42">
        <v>44053</v>
      </c>
      <c r="K657" s="130">
        <v>5</v>
      </c>
      <c r="L657" s="22"/>
      <c r="M657" s="3">
        <v>8</v>
      </c>
      <c r="N657" s="42">
        <v>44052</v>
      </c>
      <c r="O657" s="130">
        <v>5</v>
      </c>
      <c r="P657" s="22"/>
      <c r="Q657" s="3">
        <v>8</v>
      </c>
      <c r="R657" s="42">
        <v>44051</v>
      </c>
      <c r="S657" s="130">
        <v>5</v>
      </c>
      <c r="T657" s="22"/>
      <c r="U657" s="3">
        <v>8</v>
      </c>
      <c r="V657" s="42">
        <v>44050</v>
      </c>
      <c r="W657" s="130">
        <v>5</v>
      </c>
      <c r="X657" s="22"/>
      <c r="Y657" s="3"/>
      <c r="Z657" s="42"/>
      <c r="AA657" s="130"/>
      <c r="AB657" s="22"/>
      <c r="AC657" s="131"/>
      <c r="AD657" s="42"/>
      <c r="AE657" s="130"/>
      <c r="AF657" s="22"/>
      <c r="AG657" s="131"/>
      <c r="AH657" s="42"/>
      <c r="AI657" s="130"/>
      <c r="AJ657" s="132"/>
      <c r="AK657" s="3"/>
      <c r="AL657" s="42"/>
      <c r="AM657" s="130"/>
      <c r="AN657" s="132"/>
      <c r="AO657" s="3"/>
      <c r="AP657" s="42"/>
      <c r="AQ657" s="130"/>
      <c r="AR657" s="132"/>
      <c r="AS657" s="3"/>
      <c r="AT657" s="42"/>
      <c r="AU657" s="130"/>
      <c r="AV657" s="132"/>
      <c r="AW657" s="3"/>
      <c r="AX657" s="42"/>
      <c r="AY657" s="130"/>
      <c r="AZ657" s="132"/>
      <c r="BA657" s="3"/>
      <c r="BB657" s="42"/>
      <c r="BC657" s="130"/>
      <c r="BD657" s="132"/>
      <c r="BE657" s="3"/>
      <c r="BF657" s="42"/>
      <c r="BG657" s="130"/>
      <c r="BH657" s="22"/>
    </row>
  </sheetData>
  <autoFilter ref="A3:BG653"/>
  <mergeCells count="1">
    <mergeCell ref="F1:K1"/>
  </mergeCells>
  <phoneticPr fontId="2" type="noConversion"/>
  <conditionalFormatting sqref="Q198:Q206 AK198:AK206 BA198:BA206 AW198:AW206 AS198:AS206 BE198:BE206 AO198:AO206 M198:M206 AG198:AG206 AC198:AC206 Y198:Y206 U198:U206 I198:I206 AO210:AO212 BE210:BE212 M210:M212 Q210:Q212 U210:U212 Y210:Y212 AS210:AS212 BA210:BA212 AC209:AC212 AG209:AG212 AK209:AK212 AW209:AW212 I208:I216 AO215:AO216 BE215:BE216 M215:M216 Q215:Q216 U215:U216 Y215:Y216 AS215:AS216 BA215:BA216 AC214:AC216 AG214:AG216 AK214:AK216 AW214:AW216 BE275:BE276 I275:I276 Q275:Q276 AK275 BA275:BA276 AW275 AS275:AS276 AO275:AO276 M275:M276 AG275 AC275 Y275:Y276 U275:U276 BE284:BE285 I284:I285 Q284:Q285 AK284 BA284:BA285 AW284 AS284:AS285 AO284:AO285 M284:M285 AG284 AC284 Y284:Y285 U284:U285 BE444 I444 Q444 AK444 BA444 AW444 AS444 AO444 M444 AG444 AC444 Y444 U444">
    <cfRule type="expression" dxfId="1442" priority="1596" stopIfTrue="1">
      <formula>AND(J198=$A$40,I198=$A$41)</formula>
    </cfRule>
  </conditionalFormatting>
  <conditionalFormatting sqref="J198:J206 AX198:AX206 Z198:Z206 R198:R206 N198:N206 BB198:BB206 AT198:AT206 AP198:AP206 V198:V206 BF198:BF206 AL198:AL206 AD198:AD206 AH198:AH206 BF210:BF212 N210:N212 R210:R212 V210:V212 Z210:Z212 AT210:AT212 BB210:BB212 AD209:AD212 AH209:AH212 AL209:AL212 AP209:AP212 AX209:AX212 BF215:BF216 J208:J216 N215:N216 R215:R216 V215:V216 Z215:Z216 AT215:AT216 BB215:BB216 AD214:AD216 AH214:AH216 AL214:AL216 AP214:AP216 AX214:AX216 BF275:BF276 AX275 Z275:Z276 R275:R276 N275:N276 BB275:BB276 AT275:AT276 AP275 V275:V276 AL275 AD275 AH275 J275:J276 BF284:BF285 AX284 Z284:Z285 R284:R285 N284:N285 BB284:BB285 AT284:AT285 AP284 V284:V285 AL284 AD284 AH284 J284:J285 BF444 AX444 Z444 R444 N444 BB444 AT444 AP444 V444 AL444 AD444 AH444 J444">
    <cfRule type="expression" dxfId="1441" priority="1597" stopIfTrue="1">
      <formula>AND(J198=$A$40,I198=$A$41)</formula>
    </cfRule>
  </conditionalFormatting>
  <conditionalFormatting sqref="Q207 AK207 BA207 AW207 AS207 BE207 AO207 M207 AG207 AC207 Y207 U207 I207">
    <cfRule type="expression" dxfId="1440" priority="1594" stopIfTrue="1">
      <formula>AND(J207=$A$40,I207=$A$41)</formula>
    </cfRule>
  </conditionalFormatting>
  <conditionalFormatting sqref="J207 AX207 Z207 R207 N207 BB207 AT207 AP207 V207 BF207 AL207 AD207 AH207">
    <cfRule type="expression" dxfId="1439" priority="1595" stopIfTrue="1">
      <formula>AND(J207=$A$40,I207=$A$41)</formula>
    </cfRule>
  </conditionalFormatting>
  <conditionalFormatting sqref="Q208 AK208 BA208 AW208 AS208 BE208 AO208 M208 AG208 AC208 Y208 U208">
    <cfRule type="expression" dxfId="1438" priority="1570" stopIfTrue="1">
      <formula>AND(N208=$A$40,M208=$A$41)</formula>
    </cfRule>
  </conditionalFormatting>
  <conditionalFormatting sqref="AX208 Z208 R208 N208 BB208 AT208 AP208 V208 BF208 AL208 AD208 AH208">
    <cfRule type="expression" dxfId="1437" priority="1571" stopIfTrue="1">
      <formula>AND(N208=$A$40,M208=$A$41)</formula>
    </cfRule>
  </conditionalFormatting>
  <conditionalFormatting sqref="M209">
    <cfRule type="expression" dxfId="1436" priority="1572" stopIfTrue="1">
      <formula>AND(N209=$A$40,M209=$A$41)</formula>
    </cfRule>
  </conditionalFormatting>
  <conditionalFormatting sqref="N209">
    <cfRule type="expression" dxfId="1435" priority="1573" stopIfTrue="1">
      <formula>AND(N209=$A$40,M209=$A$41)</formula>
    </cfRule>
  </conditionalFormatting>
  <conditionalFormatting sqref="Q209">
    <cfRule type="expression" dxfId="1434" priority="1574" stopIfTrue="1">
      <formula>AND(R209=$A$40,Q209=$A$41)</formula>
    </cfRule>
  </conditionalFormatting>
  <conditionalFormatting sqref="R209">
    <cfRule type="expression" dxfId="1433" priority="1575" stopIfTrue="1">
      <formula>AND(R209=$A$40,Q209=$A$41)</formula>
    </cfRule>
  </conditionalFormatting>
  <conditionalFormatting sqref="Y209">
    <cfRule type="expression" dxfId="1432" priority="1576" stopIfTrue="1">
      <formula>AND(Z209=$A$40,Y209=$A$41)</formula>
    </cfRule>
  </conditionalFormatting>
  <conditionalFormatting sqref="Z209">
    <cfRule type="expression" dxfId="1431" priority="1577" stopIfTrue="1">
      <formula>AND(Z209=$A$40,Y209=$A$41)</formula>
    </cfRule>
  </conditionalFormatting>
  <conditionalFormatting sqref="AO209">
    <cfRule type="expression" dxfId="1430" priority="1584" stopIfTrue="1">
      <formula>AND(AP209=$A$40,AO209=$A$41)</formula>
    </cfRule>
  </conditionalFormatting>
  <conditionalFormatting sqref="AS209">
    <cfRule type="expression" dxfId="1429" priority="1586" stopIfTrue="1">
      <formula>AND(AT209=$A$40,AS209=$A$41)</formula>
    </cfRule>
  </conditionalFormatting>
  <conditionalFormatting sqref="AT209">
    <cfRule type="expression" dxfId="1428" priority="1587" stopIfTrue="1">
      <formula>AND(AT209=$A$40,AS209=$A$41)</formula>
    </cfRule>
  </conditionalFormatting>
  <conditionalFormatting sqref="BA209">
    <cfRule type="expression" dxfId="1427" priority="1590" stopIfTrue="1">
      <formula>AND(BB209=$A$40,BA209=$A$41)</formula>
    </cfRule>
  </conditionalFormatting>
  <conditionalFormatting sqref="BB209">
    <cfRule type="expression" dxfId="1426" priority="1591" stopIfTrue="1">
      <formula>AND(BB209=$A$40,BA209=$A$41)</formula>
    </cfRule>
  </conditionalFormatting>
  <conditionalFormatting sqref="BE209">
    <cfRule type="expression" dxfId="1425" priority="1592" stopIfTrue="1">
      <formula>AND(BF209=$A$40,BE209=$A$41)</formula>
    </cfRule>
  </conditionalFormatting>
  <conditionalFormatting sqref="BF209">
    <cfRule type="expression" dxfId="1424" priority="1593" stopIfTrue="1">
      <formula>AND(BF209=$A$40,BE209=$A$41)</formula>
    </cfRule>
  </conditionalFormatting>
  <conditionalFormatting sqref="U209">
    <cfRule type="expression" dxfId="1423" priority="1568" stopIfTrue="1">
      <formula>AND(V209=$A$40,U209=$A$41)</formula>
    </cfRule>
  </conditionalFormatting>
  <conditionalFormatting sqref="V209">
    <cfRule type="expression" dxfId="1422" priority="1569" stopIfTrue="1">
      <formula>AND(V209=$A$40,U209=$A$41)</formula>
    </cfRule>
  </conditionalFormatting>
  <conditionalFormatting sqref="Q213 AK213 BA213 AW213 AS213 BE213 AO213 M213 AG213 AC213 Y213 U213">
    <cfRule type="expression" dxfId="1421" priority="1544" stopIfTrue="1">
      <formula>AND(N213=$A$40,M213=$A$41)</formula>
    </cfRule>
  </conditionalFormatting>
  <conditionalFormatting sqref="AX213 Z213 R213 N213 BB213 AT213 AP213 V213 BF213 AL213 AD213 AH213">
    <cfRule type="expression" dxfId="1420" priority="1545" stopIfTrue="1">
      <formula>AND(N213=$A$40,M213=$A$41)</formula>
    </cfRule>
  </conditionalFormatting>
  <conditionalFormatting sqref="M214">
    <cfRule type="expression" dxfId="1419" priority="1546" stopIfTrue="1">
      <formula>AND(N214=$A$40,M214=$A$41)</formula>
    </cfRule>
  </conditionalFormatting>
  <conditionalFormatting sqref="N214">
    <cfRule type="expression" dxfId="1418" priority="1547" stopIfTrue="1">
      <formula>AND(N214=$A$40,M214=$A$41)</formula>
    </cfRule>
  </conditionalFormatting>
  <conditionalFormatting sqref="Q214">
    <cfRule type="expression" dxfId="1417" priority="1548" stopIfTrue="1">
      <formula>AND(R214=$A$40,Q214=$A$41)</formula>
    </cfRule>
  </conditionalFormatting>
  <conditionalFormatting sqref="R214">
    <cfRule type="expression" dxfId="1416" priority="1549" stopIfTrue="1">
      <formula>AND(R214=$A$40,Q214=$A$41)</formula>
    </cfRule>
  </conditionalFormatting>
  <conditionalFormatting sqref="Y214">
    <cfRule type="expression" dxfId="1415" priority="1550" stopIfTrue="1">
      <formula>AND(Z214=$A$40,Y214=$A$41)</formula>
    </cfRule>
  </conditionalFormatting>
  <conditionalFormatting sqref="Z214">
    <cfRule type="expression" dxfId="1414" priority="1551" stopIfTrue="1">
      <formula>AND(Z214=$A$40,Y214=$A$41)</formula>
    </cfRule>
  </conditionalFormatting>
  <conditionalFormatting sqref="AO214">
    <cfRule type="expression" dxfId="1413" priority="1558" stopIfTrue="1">
      <formula>AND(AP214=$A$40,AO214=$A$41)</formula>
    </cfRule>
  </conditionalFormatting>
  <conditionalFormatting sqref="AS214">
    <cfRule type="expression" dxfId="1412" priority="1560" stopIfTrue="1">
      <formula>AND(AT214=$A$40,AS214=$A$41)</formula>
    </cfRule>
  </conditionalFormatting>
  <conditionalFormatting sqref="AT214">
    <cfRule type="expression" dxfId="1411" priority="1561" stopIfTrue="1">
      <formula>AND(AT214=$A$40,AS214=$A$41)</formula>
    </cfRule>
  </conditionalFormatting>
  <conditionalFormatting sqref="BA214">
    <cfRule type="expression" dxfId="1410" priority="1564" stopIfTrue="1">
      <formula>AND(BB214=$A$40,BA214=$A$41)</formula>
    </cfRule>
  </conditionalFormatting>
  <conditionalFormatting sqref="BB214">
    <cfRule type="expression" dxfId="1409" priority="1565" stopIfTrue="1">
      <formula>AND(BB214=$A$40,BA214=$A$41)</formula>
    </cfRule>
  </conditionalFormatting>
  <conditionalFormatting sqref="BE214">
    <cfRule type="expression" dxfId="1408" priority="1566" stopIfTrue="1">
      <formula>AND(BF214=$A$40,BE214=$A$41)</formula>
    </cfRule>
  </conditionalFormatting>
  <conditionalFormatting sqref="BF214">
    <cfRule type="expression" dxfId="1407" priority="1567" stopIfTrue="1">
      <formula>AND(BF214=$A$40,BE214=$A$41)</formula>
    </cfRule>
  </conditionalFormatting>
  <conditionalFormatting sqref="U214">
    <cfRule type="expression" dxfId="1406" priority="1542" stopIfTrue="1">
      <formula>AND(V214=$A$40,U214=$A$41)</formula>
    </cfRule>
  </conditionalFormatting>
  <conditionalFormatting sqref="V214">
    <cfRule type="expression" dxfId="1405" priority="1543" stopIfTrue="1">
      <formula>AND(V214=$A$40,U214=$A$41)</formula>
    </cfRule>
  </conditionalFormatting>
  <conditionalFormatting sqref="Q217 AK217 BA217 AW217 AS217 BE217 AO217 M217 AG217 AC217 Y217 U217 I217:I220 AO219:AO220 BE219:BE220 M219:M220 Q219:Q220 U219:U220 Y219:Y220 AS219:AS220 BA219:BA220">
    <cfRule type="expression" dxfId="1404" priority="1518" stopIfTrue="1">
      <formula>AND(J217=$A$40,I217=$A$41)</formula>
    </cfRule>
  </conditionalFormatting>
  <conditionalFormatting sqref="AX217 Z217 R217 N217 BB217 AT217 AP217 V217 BF217 AL217 AD217 AH217 BF219:BF220 J217:J220 N219:N220 R219:R220 V219:V220 Z219:Z220 AT219:AT220 BB219:BB220">
    <cfRule type="expression" dxfId="1403" priority="1519" stopIfTrue="1">
      <formula>AND(J217=$A$40,I217=$A$41)</formula>
    </cfRule>
  </conditionalFormatting>
  <conditionalFormatting sqref="M218">
    <cfRule type="expression" dxfId="1402" priority="1520" stopIfTrue="1">
      <formula>AND(N218=$A$40,M218=$A$41)</formula>
    </cfRule>
  </conditionalFormatting>
  <conditionalFormatting sqref="N218">
    <cfRule type="expression" dxfId="1401" priority="1521" stopIfTrue="1">
      <formula>AND(N218=$A$40,M218=$A$41)</formula>
    </cfRule>
  </conditionalFormatting>
  <conditionalFormatting sqref="Q218">
    <cfRule type="expression" dxfId="1400" priority="1522" stopIfTrue="1">
      <formula>AND(R218=$A$40,Q218=$A$41)</formula>
    </cfRule>
  </conditionalFormatting>
  <conditionalFormatting sqref="R218">
    <cfRule type="expression" dxfId="1399" priority="1523" stopIfTrue="1">
      <formula>AND(R218=$A$40,Q218=$A$41)</formula>
    </cfRule>
  </conditionalFormatting>
  <conditionalFormatting sqref="Y218">
    <cfRule type="expression" dxfId="1398" priority="1524" stopIfTrue="1">
      <formula>AND(Z218=$A$40,Y218=$A$41)</formula>
    </cfRule>
  </conditionalFormatting>
  <conditionalFormatting sqref="Z218">
    <cfRule type="expression" dxfId="1397" priority="1525" stopIfTrue="1">
      <formula>AND(Z218=$A$40,Y218=$A$41)</formula>
    </cfRule>
  </conditionalFormatting>
  <conditionalFormatting sqref="AC218:AC220">
    <cfRule type="expression" dxfId="1396" priority="1526" stopIfTrue="1">
      <formula>AND(AD218=$A$40,AC218=$A$41)</formula>
    </cfRule>
  </conditionalFormatting>
  <conditionalFormatting sqref="AD218:AD220">
    <cfRule type="expression" dxfId="1395" priority="1527" stopIfTrue="1">
      <formula>AND(AD218=$A$40,AC218=$A$41)</formula>
    </cfRule>
  </conditionalFormatting>
  <conditionalFormatting sqref="AG218:AG220">
    <cfRule type="expression" dxfId="1394" priority="1528" stopIfTrue="1">
      <formula>AND(AH218=$A$40,AG218=$A$41)</formula>
    </cfRule>
  </conditionalFormatting>
  <conditionalFormatting sqref="AH218:AH220">
    <cfRule type="expression" dxfId="1393" priority="1529" stopIfTrue="1">
      <formula>AND(AH218=$A$40,AG218=$A$41)</formula>
    </cfRule>
  </conditionalFormatting>
  <conditionalFormatting sqref="AK218:AK220">
    <cfRule type="expression" dxfId="1392" priority="1530" stopIfTrue="1">
      <formula>AND(AL218=$A$40,AK218=$A$41)</formula>
    </cfRule>
  </conditionalFormatting>
  <conditionalFormatting sqref="AL218:AL220">
    <cfRule type="expression" dxfId="1391" priority="1531" stopIfTrue="1">
      <formula>AND(AL218=$A$40,AK218=$A$41)</formula>
    </cfRule>
  </conditionalFormatting>
  <conditionalFormatting sqref="AO218">
    <cfRule type="expression" dxfId="1390" priority="1532" stopIfTrue="1">
      <formula>AND(AP218=$A$40,AO218=$A$41)</formula>
    </cfRule>
  </conditionalFormatting>
  <conditionalFormatting sqref="AP218:AP220">
    <cfRule type="expression" dxfId="1389" priority="1533" stopIfTrue="1">
      <formula>AND(AP218=$A$40,AO218=$A$41)</formula>
    </cfRule>
  </conditionalFormatting>
  <conditionalFormatting sqref="AS218">
    <cfRule type="expression" dxfId="1388" priority="1534" stopIfTrue="1">
      <formula>AND(AT218=$A$40,AS218=$A$41)</formula>
    </cfRule>
  </conditionalFormatting>
  <conditionalFormatting sqref="AT218">
    <cfRule type="expression" dxfId="1387" priority="1535" stopIfTrue="1">
      <formula>AND(AT218=$A$40,AS218=$A$41)</formula>
    </cfRule>
  </conditionalFormatting>
  <conditionalFormatting sqref="AW218:AW220">
    <cfRule type="expression" dxfId="1386" priority="1536" stopIfTrue="1">
      <formula>AND(AX218=$A$40,AW218=$A$41)</formula>
    </cfRule>
  </conditionalFormatting>
  <conditionalFormatting sqref="AX218:AX220">
    <cfRule type="expression" dxfId="1385" priority="1537" stopIfTrue="1">
      <formula>AND(AX218=$A$40,AW218=$A$41)</formula>
    </cfRule>
  </conditionalFormatting>
  <conditionalFormatting sqref="BA218">
    <cfRule type="expression" dxfId="1384" priority="1538" stopIfTrue="1">
      <formula>AND(BB218=$A$40,BA218=$A$41)</formula>
    </cfRule>
  </conditionalFormatting>
  <conditionalFormatting sqref="BB218">
    <cfRule type="expression" dxfId="1383" priority="1539" stopIfTrue="1">
      <formula>AND(BB218=$A$40,BA218=$A$41)</formula>
    </cfRule>
  </conditionalFormatting>
  <conditionalFormatting sqref="BE218">
    <cfRule type="expression" dxfId="1382" priority="1540" stopIfTrue="1">
      <formula>AND(BF218=$A$40,BE218=$A$41)</formula>
    </cfRule>
  </conditionalFormatting>
  <conditionalFormatting sqref="BF218">
    <cfRule type="expression" dxfId="1381" priority="1541" stopIfTrue="1">
      <formula>AND(BF218=$A$40,BE218=$A$41)</formula>
    </cfRule>
  </conditionalFormatting>
  <conditionalFormatting sqref="U218">
    <cfRule type="expression" dxfId="1380" priority="1516" stopIfTrue="1">
      <formula>AND(V218=$A$40,U218=$A$41)</formula>
    </cfRule>
  </conditionalFormatting>
  <conditionalFormatting sqref="V218">
    <cfRule type="expression" dxfId="1379" priority="1517" stopIfTrue="1">
      <formula>AND(V218=$A$40,U218=$A$41)</formula>
    </cfRule>
  </conditionalFormatting>
  <conditionalFormatting sqref="I221:I222 AO221:AO222 BE221:BE222 M221:M222 Q221:Q222 U221:U222 Y221:Y222 AS221:AS222 BA221:BA222">
    <cfRule type="expression" dxfId="1378" priority="1505" stopIfTrue="1">
      <formula>AND(J221=$A$40,I221=$A$41)</formula>
    </cfRule>
  </conditionalFormatting>
  <conditionalFormatting sqref="BF221:BF222 N221:N222 R221:R222 V221:V222 Z221:Z222 AT221:AT222 BB221:BB222 J221:J222">
    <cfRule type="expression" dxfId="1377" priority="1506" stopIfTrue="1">
      <formula>AND(J221=$A$40,I221=$A$41)</formula>
    </cfRule>
  </conditionalFormatting>
  <conditionalFormatting sqref="AC221:AC222">
    <cfRule type="expression" dxfId="1376" priority="1507" stopIfTrue="1">
      <formula>AND(AD221=$A$40,AC221=$A$41)</formula>
    </cfRule>
  </conditionalFormatting>
  <conditionalFormatting sqref="AD221:AD222">
    <cfRule type="expression" dxfId="1375" priority="1508" stopIfTrue="1">
      <formula>AND(AD221=$A$40,AC221=$A$41)</formula>
    </cfRule>
  </conditionalFormatting>
  <conditionalFormatting sqref="AG221:AG222">
    <cfRule type="expression" dxfId="1374" priority="1509" stopIfTrue="1">
      <formula>AND(AH221=$A$40,AG221=$A$41)</formula>
    </cfRule>
  </conditionalFormatting>
  <conditionalFormatting sqref="AH221:AH222">
    <cfRule type="expression" dxfId="1373" priority="1510" stopIfTrue="1">
      <formula>AND(AH221=$A$40,AG221=$A$41)</formula>
    </cfRule>
  </conditionalFormatting>
  <conditionalFormatting sqref="AK221:AK222">
    <cfRule type="expression" dxfId="1372" priority="1511" stopIfTrue="1">
      <formula>AND(AL221=$A$40,AK221=$A$41)</formula>
    </cfRule>
  </conditionalFormatting>
  <conditionalFormatting sqref="AL221:AL222">
    <cfRule type="expression" dxfId="1371" priority="1512" stopIfTrue="1">
      <formula>AND(AL221=$A$40,AK221=$A$41)</formula>
    </cfRule>
  </conditionalFormatting>
  <conditionalFormatting sqref="AP221:AP222">
    <cfRule type="expression" dxfId="1370" priority="1513" stopIfTrue="1">
      <formula>AND(AP221=$A$40,AO221=$A$41)</formula>
    </cfRule>
  </conditionalFormatting>
  <conditionalFormatting sqref="AW221:AW222">
    <cfRule type="expression" dxfId="1369" priority="1514" stopIfTrue="1">
      <formula>AND(AX221=$A$40,AW221=$A$41)</formula>
    </cfRule>
  </conditionalFormatting>
  <conditionalFormatting sqref="AX221:AX222">
    <cfRule type="expression" dxfId="1368" priority="1515" stopIfTrue="1">
      <formula>AND(AX221=$A$40,AW221=$A$41)</formula>
    </cfRule>
  </conditionalFormatting>
  <conditionalFormatting sqref="Q223 AK223 BA223 AW223 AS223 BE223 AO223 M223 AG223 AC223 Y223 U223 I223:I226 AO225:AO226 BE225:BE226 M225:M226 Q225:Q226 U225:U226 Y225:Y226 AS225:AS226 BA225:BA226">
    <cfRule type="expression" dxfId="1367" priority="1481" stopIfTrue="1">
      <formula>AND(J223=$A$40,I223=$A$41)</formula>
    </cfRule>
  </conditionalFormatting>
  <conditionalFormatting sqref="AX223 Z223 R223 N223 BB223 AT223 AP223 V223 BF223 AL223 AD223 AH223 BF225:BF226 N225:N226 R225:R226 V225:V226 Z225:Z226 AT225:AT226 BB225:BB226 J223:J226">
    <cfRule type="expression" dxfId="1366" priority="1482" stopIfTrue="1">
      <formula>AND(J223=$A$40,I223=$A$41)</formula>
    </cfRule>
  </conditionalFormatting>
  <conditionalFormatting sqref="M224">
    <cfRule type="expression" dxfId="1365" priority="1483" stopIfTrue="1">
      <formula>AND(N224=$A$40,M224=$A$41)</formula>
    </cfRule>
  </conditionalFormatting>
  <conditionalFormatting sqref="N224">
    <cfRule type="expression" dxfId="1364" priority="1484" stopIfTrue="1">
      <formula>AND(N224=$A$40,M224=$A$41)</formula>
    </cfRule>
  </conditionalFormatting>
  <conditionalFormatting sqref="Q224">
    <cfRule type="expression" dxfId="1363" priority="1485" stopIfTrue="1">
      <formula>AND(R224=$A$40,Q224=$A$41)</formula>
    </cfRule>
  </conditionalFormatting>
  <conditionalFormatting sqref="R224">
    <cfRule type="expression" dxfId="1362" priority="1486" stopIfTrue="1">
      <formula>AND(R224=$A$40,Q224=$A$41)</formula>
    </cfRule>
  </conditionalFormatting>
  <conditionalFormatting sqref="Y224">
    <cfRule type="expression" dxfId="1361" priority="1487" stopIfTrue="1">
      <formula>AND(Z224=$A$40,Y224=$A$41)</formula>
    </cfRule>
  </conditionalFormatting>
  <conditionalFormatting sqref="Z224">
    <cfRule type="expression" dxfId="1360" priority="1488" stopIfTrue="1">
      <formula>AND(Z224=$A$40,Y224=$A$41)</formula>
    </cfRule>
  </conditionalFormatting>
  <conditionalFormatting sqref="AC224:AC226">
    <cfRule type="expression" dxfId="1359" priority="1489" stopIfTrue="1">
      <formula>AND(AD224=$A$40,AC224=$A$41)</formula>
    </cfRule>
  </conditionalFormatting>
  <conditionalFormatting sqref="AD224:AD226">
    <cfRule type="expression" dxfId="1358" priority="1490" stopIfTrue="1">
      <formula>AND(AD224=$A$40,AC224=$A$41)</formula>
    </cfRule>
  </conditionalFormatting>
  <conditionalFormatting sqref="AG224:AG226">
    <cfRule type="expression" dxfId="1357" priority="1491" stopIfTrue="1">
      <formula>AND(AH224=$A$40,AG224=$A$41)</formula>
    </cfRule>
  </conditionalFormatting>
  <conditionalFormatting sqref="AH224:AH226">
    <cfRule type="expression" dxfId="1356" priority="1492" stopIfTrue="1">
      <formula>AND(AH224=$A$40,AG224=$A$41)</formula>
    </cfRule>
  </conditionalFormatting>
  <conditionalFormatting sqref="AK224:AK226">
    <cfRule type="expression" dxfId="1355" priority="1493" stopIfTrue="1">
      <formula>AND(AL224=$A$40,AK224=$A$41)</formula>
    </cfRule>
  </conditionalFormatting>
  <conditionalFormatting sqref="AL224:AL226">
    <cfRule type="expression" dxfId="1354" priority="1494" stopIfTrue="1">
      <formula>AND(AL224=$A$40,AK224=$A$41)</formula>
    </cfRule>
  </conditionalFormatting>
  <conditionalFormatting sqref="AO224">
    <cfRule type="expression" dxfId="1353" priority="1495" stopIfTrue="1">
      <formula>AND(AP224=$A$40,AO224=$A$41)</formula>
    </cfRule>
  </conditionalFormatting>
  <conditionalFormatting sqref="AP224:AP226">
    <cfRule type="expression" dxfId="1352" priority="1496" stopIfTrue="1">
      <formula>AND(AP224=$A$40,AO224=$A$41)</formula>
    </cfRule>
  </conditionalFormatting>
  <conditionalFormatting sqref="AS224">
    <cfRule type="expression" dxfId="1351" priority="1497" stopIfTrue="1">
      <formula>AND(AT224=$A$40,AS224=$A$41)</formula>
    </cfRule>
  </conditionalFormatting>
  <conditionalFormatting sqref="AT224">
    <cfRule type="expression" dxfId="1350" priority="1498" stopIfTrue="1">
      <formula>AND(AT224=$A$40,AS224=$A$41)</formula>
    </cfRule>
  </conditionalFormatting>
  <conditionalFormatting sqref="AW224:AW226">
    <cfRule type="expression" dxfId="1349" priority="1499" stopIfTrue="1">
      <formula>AND(AX224=$A$40,AW224=$A$41)</formula>
    </cfRule>
  </conditionalFormatting>
  <conditionalFormatting sqref="AX224:AX226">
    <cfRule type="expression" dxfId="1348" priority="1500" stopIfTrue="1">
      <formula>AND(AX224=$A$40,AW224=$A$41)</formula>
    </cfRule>
  </conditionalFormatting>
  <conditionalFormatting sqref="BA224">
    <cfRule type="expression" dxfId="1347" priority="1501" stopIfTrue="1">
      <formula>AND(BB224=$A$40,BA224=$A$41)</formula>
    </cfRule>
  </conditionalFormatting>
  <conditionalFormatting sqref="BB224">
    <cfRule type="expression" dxfId="1346" priority="1502" stopIfTrue="1">
      <formula>AND(BB224=$A$40,BA224=$A$41)</formula>
    </cfRule>
  </conditionalFormatting>
  <conditionalFormatting sqref="BE224">
    <cfRule type="expression" dxfId="1345" priority="1503" stopIfTrue="1">
      <formula>AND(BF224=$A$40,BE224=$A$41)</formula>
    </cfRule>
  </conditionalFormatting>
  <conditionalFormatting sqref="BF224">
    <cfRule type="expression" dxfId="1344" priority="1504" stopIfTrue="1">
      <formula>AND(BF224=$A$40,BE224=$A$41)</formula>
    </cfRule>
  </conditionalFormatting>
  <conditionalFormatting sqref="U224">
    <cfRule type="expression" dxfId="1343" priority="1479" stopIfTrue="1">
      <formula>AND(V224=$A$40,U224=$A$41)</formula>
    </cfRule>
  </conditionalFormatting>
  <conditionalFormatting sqref="V224">
    <cfRule type="expression" dxfId="1342" priority="1480" stopIfTrue="1">
      <formula>AND(V224=$A$40,U224=$A$41)</formula>
    </cfRule>
  </conditionalFormatting>
  <conditionalFormatting sqref="Q227 AK227 BA227 AW227 AS227 BE227 AO227 M227 AG227 AC227 Y227 U227 I227:I229 AO229 BE229 M229 Q229 U229 Y229 AS229 BA229">
    <cfRule type="expression" dxfId="1341" priority="1455" stopIfTrue="1">
      <formula>AND(J227=$A$40,I227=$A$41)</formula>
    </cfRule>
  </conditionalFormatting>
  <conditionalFormatting sqref="AX227 Z227 R227 N227 BB227 AT227 AP227 V227 BF227 AL227 AD227 AH227 BF229 N229 R229 V229 Z229 AT229 BB229 J227:J229">
    <cfRule type="expression" dxfId="1340" priority="1456" stopIfTrue="1">
      <formula>AND(J227=$A$40,I227=$A$41)</formula>
    </cfRule>
  </conditionalFormatting>
  <conditionalFormatting sqref="M228">
    <cfRule type="expression" dxfId="1339" priority="1457" stopIfTrue="1">
      <formula>AND(N228=$A$40,M228=$A$41)</formula>
    </cfRule>
  </conditionalFormatting>
  <conditionalFormatting sqref="N228">
    <cfRule type="expression" dxfId="1338" priority="1458" stopIfTrue="1">
      <formula>AND(N228=$A$40,M228=$A$41)</formula>
    </cfRule>
  </conditionalFormatting>
  <conditionalFormatting sqref="Q228">
    <cfRule type="expression" dxfId="1337" priority="1459" stopIfTrue="1">
      <formula>AND(R228=$A$40,Q228=$A$41)</formula>
    </cfRule>
  </conditionalFormatting>
  <conditionalFormatting sqref="R228">
    <cfRule type="expression" dxfId="1336" priority="1460" stopIfTrue="1">
      <formula>AND(R228=$A$40,Q228=$A$41)</formula>
    </cfRule>
  </conditionalFormatting>
  <conditionalFormatting sqref="Y228">
    <cfRule type="expression" dxfId="1335" priority="1461" stopIfTrue="1">
      <formula>AND(Z228=$A$40,Y228=$A$41)</formula>
    </cfRule>
  </conditionalFormatting>
  <conditionalFormatting sqref="Z228">
    <cfRule type="expression" dxfId="1334" priority="1462" stopIfTrue="1">
      <formula>AND(Z228=$A$40,Y228=$A$41)</formula>
    </cfRule>
  </conditionalFormatting>
  <conditionalFormatting sqref="AC228:AC229">
    <cfRule type="expression" dxfId="1333" priority="1463" stopIfTrue="1">
      <formula>AND(AD228=$A$40,AC228=$A$41)</formula>
    </cfRule>
  </conditionalFormatting>
  <conditionalFormatting sqref="AD228:AD229">
    <cfRule type="expression" dxfId="1332" priority="1464" stopIfTrue="1">
      <formula>AND(AD228=$A$40,AC228=$A$41)</formula>
    </cfRule>
  </conditionalFormatting>
  <conditionalFormatting sqref="AG228:AG229">
    <cfRule type="expression" dxfId="1331" priority="1465" stopIfTrue="1">
      <formula>AND(AH228=$A$40,AG228=$A$41)</formula>
    </cfRule>
  </conditionalFormatting>
  <conditionalFormatting sqref="AH228:AH229">
    <cfRule type="expression" dxfId="1330" priority="1466" stopIfTrue="1">
      <formula>AND(AH228=$A$40,AG228=$A$41)</formula>
    </cfRule>
  </conditionalFormatting>
  <conditionalFormatting sqref="AK228:AK229">
    <cfRule type="expression" dxfId="1329" priority="1467" stopIfTrue="1">
      <formula>AND(AL228=$A$40,AK228=$A$41)</formula>
    </cfRule>
  </conditionalFormatting>
  <conditionalFormatting sqref="AL228:AL229">
    <cfRule type="expression" dxfId="1328" priority="1468" stopIfTrue="1">
      <formula>AND(AL228=$A$40,AK228=$A$41)</formula>
    </cfRule>
  </conditionalFormatting>
  <conditionalFormatting sqref="AO228">
    <cfRule type="expression" dxfId="1327" priority="1469" stopIfTrue="1">
      <formula>AND(AP228=$A$40,AO228=$A$41)</formula>
    </cfRule>
  </conditionalFormatting>
  <conditionalFormatting sqref="AP228:AP229">
    <cfRule type="expression" dxfId="1326" priority="1470" stopIfTrue="1">
      <formula>AND(AP228=$A$40,AO228=$A$41)</formula>
    </cfRule>
  </conditionalFormatting>
  <conditionalFormatting sqref="AS228">
    <cfRule type="expression" dxfId="1325" priority="1471" stopIfTrue="1">
      <formula>AND(AT228=$A$40,AS228=$A$41)</formula>
    </cfRule>
  </conditionalFormatting>
  <conditionalFormatting sqref="AT228">
    <cfRule type="expression" dxfId="1324" priority="1472" stopIfTrue="1">
      <formula>AND(AT228=$A$40,AS228=$A$41)</formula>
    </cfRule>
  </conditionalFormatting>
  <conditionalFormatting sqref="AW228:AW229">
    <cfRule type="expression" dxfId="1323" priority="1473" stopIfTrue="1">
      <formula>AND(AX228=$A$40,AW228=$A$41)</formula>
    </cfRule>
  </conditionalFormatting>
  <conditionalFormatting sqref="AX228:AX229">
    <cfRule type="expression" dxfId="1322" priority="1474" stopIfTrue="1">
      <formula>AND(AX228=$A$40,AW228=$A$41)</formula>
    </cfRule>
  </conditionalFormatting>
  <conditionalFormatting sqref="BA228">
    <cfRule type="expression" dxfId="1321" priority="1475" stopIfTrue="1">
      <formula>AND(BB228=$A$40,BA228=$A$41)</formula>
    </cfRule>
  </conditionalFormatting>
  <conditionalFormatting sqref="BB228">
    <cfRule type="expression" dxfId="1320" priority="1476" stopIfTrue="1">
      <formula>AND(BB228=$A$40,BA228=$A$41)</formula>
    </cfRule>
  </conditionalFormatting>
  <conditionalFormatting sqref="BE228">
    <cfRule type="expression" dxfId="1319" priority="1477" stopIfTrue="1">
      <formula>AND(BF228=$A$40,BE228=$A$41)</formula>
    </cfRule>
  </conditionalFormatting>
  <conditionalFormatting sqref="BF228">
    <cfRule type="expression" dxfId="1318" priority="1478" stopIfTrue="1">
      <formula>AND(BF228=$A$40,BE228=$A$41)</formula>
    </cfRule>
  </conditionalFormatting>
  <conditionalFormatting sqref="U228">
    <cfRule type="expression" dxfId="1317" priority="1453" stopIfTrue="1">
      <formula>AND(V228=$A$40,U228=$A$41)</formula>
    </cfRule>
  </conditionalFormatting>
  <conditionalFormatting sqref="V228">
    <cfRule type="expression" dxfId="1316" priority="1454" stopIfTrue="1">
      <formula>AND(V228=$A$40,U228=$A$41)</formula>
    </cfRule>
  </conditionalFormatting>
  <conditionalFormatting sqref="Q230 AK230 BA230 AW230 AS230 BE230 AO230 M230 AG230 AC230 Y230 U230 I230:I231">
    <cfRule type="expression" dxfId="1315" priority="1429" stopIfTrue="1">
      <formula>AND(J230=$A$40,I230=$A$41)</formula>
    </cfRule>
  </conditionalFormatting>
  <conditionalFormatting sqref="AX230 Z230 R230 N230 BB230 AT230 AP230 V230 BF230 AL230 AD230 AH230 J230:J231">
    <cfRule type="expression" dxfId="1314" priority="1430" stopIfTrue="1">
      <formula>AND(J230=$A$40,I230=$A$41)</formula>
    </cfRule>
  </conditionalFormatting>
  <conditionalFormatting sqref="M231">
    <cfRule type="expression" dxfId="1313" priority="1431" stopIfTrue="1">
      <formula>AND(N231=$A$40,M231=$A$41)</formula>
    </cfRule>
  </conditionalFormatting>
  <conditionalFormatting sqref="N231">
    <cfRule type="expression" dxfId="1312" priority="1432" stopIfTrue="1">
      <formula>AND(N231=$A$40,M231=$A$41)</formula>
    </cfRule>
  </conditionalFormatting>
  <conditionalFormatting sqref="Q231">
    <cfRule type="expression" dxfId="1311" priority="1433" stopIfTrue="1">
      <formula>AND(R231=$A$40,Q231=$A$41)</formula>
    </cfRule>
  </conditionalFormatting>
  <conditionalFormatting sqref="R231">
    <cfRule type="expression" dxfId="1310" priority="1434" stopIfTrue="1">
      <formula>AND(R231=$A$40,Q231=$A$41)</formula>
    </cfRule>
  </conditionalFormatting>
  <conditionalFormatting sqref="Y231">
    <cfRule type="expression" dxfId="1309" priority="1435" stopIfTrue="1">
      <formula>AND(Z231=$A$40,Y231=$A$41)</formula>
    </cfRule>
  </conditionalFormatting>
  <conditionalFormatting sqref="Z231">
    <cfRule type="expression" dxfId="1308" priority="1436" stopIfTrue="1">
      <formula>AND(Z231=$A$40,Y231=$A$41)</formula>
    </cfRule>
  </conditionalFormatting>
  <conditionalFormatting sqref="AC231">
    <cfRule type="expression" dxfId="1307" priority="1437" stopIfTrue="1">
      <formula>AND(AD231=$A$40,AC231=$A$41)</formula>
    </cfRule>
  </conditionalFormatting>
  <conditionalFormatting sqref="AD231">
    <cfRule type="expression" dxfId="1306" priority="1438" stopIfTrue="1">
      <formula>AND(AD231=$A$40,AC231=$A$41)</formula>
    </cfRule>
  </conditionalFormatting>
  <conditionalFormatting sqref="AG231">
    <cfRule type="expression" dxfId="1305" priority="1439" stopIfTrue="1">
      <formula>AND(AH231=$A$40,AG231=$A$41)</formula>
    </cfRule>
  </conditionalFormatting>
  <conditionalFormatting sqref="AH231">
    <cfRule type="expression" dxfId="1304" priority="1440" stopIfTrue="1">
      <formula>AND(AH231=$A$40,AG231=$A$41)</formula>
    </cfRule>
  </conditionalFormatting>
  <conditionalFormatting sqref="AK231">
    <cfRule type="expression" dxfId="1303" priority="1441" stopIfTrue="1">
      <formula>AND(AL231=$A$40,AK231=$A$41)</formula>
    </cfRule>
  </conditionalFormatting>
  <conditionalFormatting sqref="AL231">
    <cfRule type="expression" dxfId="1302" priority="1442" stopIfTrue="1">
      <formula>AND(AL231=$A$40,AK231=$A$41)</formula>
    </cfRule>
  </conditionalFormatting>
  <conditionalFormatting sqref="AO231">
    <cfRule type="expression" dxfId="1301" priority="1443" stopIfTrue="1">
      <formula>AND(AP231=$A$40,AO231=$A$41)</formula>
    </cfRule>
  </conditionalFormatting>
  <conditionalFormatting sqref="AP231">
    <cfRule type="expression" dxfId="1300" priority="1444" stopIfTrue="1">
      <formula>AND(AP231=$A$40,AO231=$A$41)</formula>
    </cfRule>
  </conditionalFormatting>
  <conditionalFormatting sqref="AS231">
    <cfRule type="expression" dxfId="1299" priority="1445" stopIfTrue="1">
      <formula>AND(AT231=$A$40,AS231=$A$41)</formula>
    </cfRule>
  </conditionalFormatting>
  <conditionalFormatting sqref="AT231">
    <cfRule type="expression" dxfId="1298" priority="1446" stopIfTrue="1">
      <formula>AND(AT231=$A$40,AS231=$A$41)</formula>
    </cfRule>
  </conditionalFormatting>
  <conditionalFormatting sqref="AW231">
    <cfRule type="expression" dxfId="1297" priority="1447" stopIfTrue="1">
      <formula>AND(AX231=$A$40,AW231=$A$41)</formula>
    </cfRule>
  </conditionalFormatting>
  <conditionalFormatting sqref="AX231">
    <cfRule type="expression" dxfId="1296" priority="1448" stopIfTrue="1">
      <formula>AND(AX231=$A$40,AW231=$A$41)</formula>
    </cfRule>
  </conditionalFormatting>
  <conditionalFormatting sqref="BA231">
    <cfRule type="expression" dxfId="1295" priority="1449" stopIfTrue="1">
      <formula>AND(BB231=$A$40,BA231=$A$41)</formula>
    </cfRule>
  </conditionalFormatting>
  <conditionalFormatting sqref="BB231">
    <cfRule type="expression" dxfId="1294" priority="1450" stopIfTrue="1">
      <formula>AND(BB231=$A$40,BA231=$A$41)</formula>
    </cfRule>
  </conditionalFormatting>
  <conditionalFormatting sqref="BE231">
    <cfRule type="expression" dxfId="1293" priority="1451" stopIfTrue="1">
      <formula>AND(BF231=$A$40,BE231=$A$41)</formula>
    </cfRule>
  </conditionalFormatting>
  <conditionalFormatting sqref="BF231">
    <cfRule type="expression" dxfId="1292" priority="1452" stopIfTrue="1">
      <formula>AND(BF231=$A$40,BE231=$A$41)</formula>
    </cfRule>
  </conditionalFormatting>
  <conditionalFormatting sqref="U231">
    <cfRule type="expression" dxfId="1291" priority="1427" stopIfTrue="1">
      <formula>AND(V231=$A$40,U231=$A$41)</formula>
    </cfRule>
  </conditionalFormatting>
  <conditionalFormatting sqref="V231">
    <cfRule type="expression" dxfId="1290" priority="1428" stopIfTrue="1">
      <formula>AND(V231=$A$40,U231=$A$41)</formula>
    </cfRule>
  </conditionalFormatting>
  <conditionalFormatting sqref="Q232 AK232 BA232 AW232 AS232 BE232 AO232 M232 AG232 AC232 Y232 U232 I232">
    <cfRule type="expression" dxfId="1289" priority="1425" stopIfTrue="1">
      <formula>AND(J232=$A$40,I232=$A$41)</formula>
    </cfRule>
  </conditionalFormatting>
  <conditionalFormatting sqref="AX232 Z232 R232 N232 BB232 AT232 AP232 V232 BF232 AL232 AD232 AH232 J232">
    <cfRule type="expression" dxfId="1288" priority="1426" stopIfTrue="1">
      <formula>AND(J232=$A$40,I232=$A$41)</formula>
    </cfRule>
  </conditionalFormatting>
  <conditionalFormatting sqref="Q233 AK233 BA233 AW233 AS233 BE233 AO233 M233 AG233 AC233 Y233 U233 I233:I234">
    <cfRule type="expression" dxfId="1287" priority="1401" stopIfTrue="1">
      <formula>AND(J233=$A$40,I233=$A$41)</formula>
    </cfRule>
  </conditionalFormatting>
  <conditionalFormatting sqref="AX233 Z233 R233 N233 BB233 AT233 AP233 V233 BF233 AL233 AD233 AH233 J233:J234">
    <cfRule type="expression" dxfId="1286" priority="1402" stopIfTrue="1">
      <formula>AND(J233=$A$40,I233=$A$41)</formula>
    </cfRule>
  </conditionalFormatting>
  <conditionalFormatting sqref="M234">
    <cfRule type="expression" dxfId="1285" priority="1403" stopIfTrue="1">
      <formula>AND(N234=$A$40,M234=$A$41)</formula>
    </cfRule>
  </conditionalFormatting>
  <conditionalFormatting sqref="N234">
    <cfRule type="expression" dxfId="1284" priority="1404" stopIfTrue="1">
      <formula>AND(N234=$A$40,M234=$A$41)</formula>
    </cfRule>
  </conditionalFormatting>
  <conditionalFormatting sqref="Q234">
    <cfRule type="expression" dxfId="1283" priority="1405" stopIfTrue="1">
      <formula>AND(R234=$A$40,Q234=$A$41)</formula>
    </cfRule>
  </conditionalFormatting>
  <conditionalFormatting sqref="R234">
    <cfRule type="expression" dxfId="1282" priority="1406" stopIfTrue="1">
      <formula>AND(R234=$A$40,Q234=$A$41)</formula>
    </cfRule>
  </conditionalFormatting>
  <conditionalFormatting sqref="Y234">
    <cfRule type="expression" dxfId="1281" priority="1407" stopIfTrue="1">
      <formula>AND(Z234=$A$40,Y234=$A$41)</formula>
    </cfRule>
  </conditionalFormatting>
  <conditionalFormatting sqref="Z234">
    <cfRule type="expression" dxfId="1280" priority="1408" stopIfTrue="1">
      <formula>AND(Z234=$A$40,Y234=$A$41)</formula>
    </cfRule>
  </conditionalFormatting>
  <conditionalFormatting sqref="AC234">
    <cfRule type="expression" dxfId="1279" priority="1409" stopIfTrue="1">
      <formula>AND(AD234=$A$40,AC234=$A$41)</formula>
    </cfRule>
  </conditionalFormatting>
  <conditionalFormatting sqref="AD234">
    <cfRule type="expression" dxfId="1278" priority="1410" stopIfTrue="1">
      <formula>AND(AD234=$A$40,AC234=$A$41)</formula>
    </cfRule>
  </conditionalFormatting>
  <conditionalFormatting sqref="AG234">
    <cfRule type="expression" dxfId="1277" priority="1411" stopIfTrue="1">
      <formula>AND(AH234=$A$40,AG234=$A$41)</formula>
    </cfRule>
  </conditionalFormatting>
  <conditionalFormatting sqref="AH234">
    <cfRule type="expression" dxfId="1276" priority="1412" stopIfTrue="1">
      <formula>AND(AH234=$A$40,AG234=$A$41)</formula>
    </cfRule>
  </conditionalFormatting>
  <conditionalFormatting sqref="AK234">
    <cfRule type="expression" dxfId="1275" priority="1413" stopIfTrue="1">
      <formula>AND(AL234=$A$40,AK234=$A$41)</formula>
    </cfRule>
  </conditionalFormatting>
  <conditionalFormatting sqref="AL234">
    <cfRule type="expression" dxfId="1274" priority="1414" stopIfTrue="1">
      <formula>AND(AL234=$A$40,AK234=$A$41)</formula>
    </cfRule>
  </conditionalFormatting>
  <conditionalFormatting sqref="AO234">
    <cfRule type="expression" dxfId="1273" priority="1415" stopIfTrue="1">
      <formula>AND(AP234=$A$40,AO234=$A$41)</formula>
    </cfRule>
  </conditionalFormatting>
  <conditionalFormatting sqref="AP234">
    <cfRule type="expression" dxfId="1272" priority="1416" stopIfTrue="1">
      <formula>AND(AP234=$A$40,AO234=$A$41)</formula>
    </cfRule>
  </conditionalFormatting>
  <conditionalFormatting sqref="AS234">
    <cfRule type="expression" dxfId="1271" priority="1417" stopIfTrue="1">
      <formula>AND(AT234=$A$40,AS234=$A$41)</formula>
    </cfRule>
  </conditionalFormatting>
  <conditionalFormatting sqref="AT234">
    <cfRule type="expression" dxfId="1270" priority="1418" stopIfTrue="1">
      <formula>AND(AT234=$A$40,AS234=$A$41)</formula>
    </cfRule>
  </conditionalFormatting>
  <conditionalFormatting sqref="AW234">
    <cfRule type="expression" dxfId="1269" priority="1419" stopIfTrue="1">
      <formula>AND(AX234=$A$40,AW234=$A$41)</formula>
    </cfRule>
  </conditionalFormatting>
  <conditionalFormatting sqref="AX234">
    <cfRule type="expression" dxfId="1268" priority="1420" stopIfTrue="1">
      <formula>AND(AX234=$A$40,AW234=$A$41)</formula>
    </cfRule>
  </conditionalFormatting>
  <conditionalFormatting sqref="BA234">
    <cfRule type="expression" dxfId="1267" priority="1421" stopIfTrue="1">
      <formula>AND(BB234=$A$40,BA234=$A$41)</formula>
    </cfRule>
  </conditionalFormatting>
  <conditionalFormatting sqref="BB234">
    <cfRule type="expression" dxfId="1266" priority="1422" stopIfTrue="1">
      <formula>AND(BB234=$A$40,BA234=$A$41)</formula>
    </cfRule>
  </conditionalFormatting>
  <conditionalFormatting sqref="BE234">
    <cfRule type="expression" dxfId="1265" priority="1423" stopIfTrue="1">
      <formula>AND(BF234=$A$40,BE234=$A$41)</formula>
    </cfRule>
  </conditionalFormatting>
  <conditionalFormatting sqref="BF234">
    <cfRule type="expression" dxfId="1264" priority="1424" stopIfTrue="1">
      <formula>AND(BF234=$A$40,BE234=$A$41)</formula>
    </cfRule>
  </conditionalFormatting>
  <conditionalFormatting sqref="U234">
    <cfRule type="expression" dxfId="1263" priority="1399" stopIfTrue="1">
      <formula>AND(V234=$A$40,U234=$A$41)</formula>
    </cfRule>
  </conditionalFormatting>
  <conditionalFormatting sqref="V234">
    <cfRule type="expression" dxfId="1262" priority="1400" stopIfTrue="1">
      <formula>AND(V234=$A$40,U234=$A$41)</formula>
    </cfRule>
  </conditionalFormatting>
  <conditionalFormatting sqref="I235 AO235 BE235 M235 Q235 U235 Y235 AS235 BA235">
    <cfRule type="expression" dxfId="1261" priority="1388" stopIfTrue="1">
      <formula>AND(J235=$A$40,I235=$A$41)</formula>
    </cfRule>
  </conditionalFormatting>
  <conditionalFormatting sqref="BF235 N235 R235 V235 Z235 AT235 BB235 J235">
    <cfRule type="expression" dxfId="1260" priority="1389" stopIfTrue="1">
      <formula>AND(J235=$A$40,I235=$A$41)</formula>
    </cfRule>
  </conditionalFormatting>
  <conditionalFormatting sqref="AC235">
    <cfRule type="expression" dxfId="1259" priority="1390" stopIfTrue="1">
      <formula>AND(AD235=$A$40,AC235=$A$41)</formula>
    </cfRule>
  </conditionalFormatting>
  <conditionalFormatting sqref="AD235">
    <cfRule type="expression" dxfId="1258" priority="1391" stopIfTrue="1">
      <formula>AND(AD235=$A$40,AC235=$A$41)</formula>
    </cfRule>
  </conditionalFormatting>
  <conditionalFormatting sqref="AG235">
    <cfRule type="expression" dxfId="1257" priority="1392" stopIfTrue="1">
      <formula>AND(AH235=$A$40,AG235=$A$41)</formula>
    </cfRule>
  </conditionalFormatting>
  <conditionalFormatting sqref="AH235">
    <cfRule type="expression" dxfId="1256" priority="1393" stopIfTrue="1">
      <formula>AND(AH235=$A$40,AG235=$A$41)</formula>
    </cfRule>
  </conditionalFormatting>
  <conditionalFormatting sqref="AK235">
    <cfRule type="expression" dxfId="1255" priority="1394" stopIfTrue="1">
      <formula>AND(AL235=$A$40,AK235=$A$41)</formula>
    </cfRule>
  </conditionalFormatting>
  <conditionalFormatting sqref="AL235">
    <cfRule type="expression" dxfId="1254" priority="1395" stopIfTrue="1">
      <formula>AND(AL235=$A$40,AK235=$A$41)</formula>
    </cfRule>
  </conditionalFormatting>
  <conditionalFormatting sqref="AP235">
    <cfRule type="expression" dxfId="1253" priority="1396" stopIfTrue="1">
      <formula>AND(AP235=$A$40,AO235=$A$41)</formula>
    </cfRule>
  </conditionalFormatting>
  <conditionalFormatting sqref="AW235">
    <cfRule type="expression" dxfId="1252" priority="1397" stopIfTrue="1">
      <formula>AND(AX235=$A$40,AW235=$A$41)</formula>
    </cfRule>
  </conditionalFormatting>
  <conditionalFormatting sqref="AX235">
    <cfRule type="expression" dxfId="1251" priority="1398" stopIfTrue="1">
      <formula>AND(AX235=$A$40,AW235=$A$41)</formula>
    </cfRule>
  </conditionalFormatting>
  <conditionalFormatting sqref="Q236 AK236 BA236 AW236 AS236 BE236 AO236 M236 AG236 AC236 Y236 U236 I236">
    <cfRule type="expression" dxfId="1250" priority="1386" stopIfTrue="1">
      <formula>AND(J236=$A$40,I236=$A$41)</formula>
    </cfRule>
  </conditionalFormatting>
  <conditionalFormatting sqref="AX236 Z236 R236 N236 BB236 AT236 AP236 V236 BF236 AL236 AD236 AH236 J236">
    <cfRule type="expression" dxfId="1249" priority="1387" stopIfTrue="1">
      <formula>AND(J236=$A$40,I236=$A$41)</formula>
    </cfRule>
  </conditionalFormatting>
  <conditionalFormatting sqref="Q237 AK237 BA237 AW237 AS237 BE237 AO237 M237 AG237 AC237 Y237 U237 I237:I238">
    <cfRule type="expression" dxfId="1248" priority="1362" stopIfTrue="1">
      <formula>AND(J237=$A$40,I237=$A$41)</formula>
    </cfRule>
  </conditionalFormatting>
  <conditionalFormatting sqref="AX237 Z237 R237 N237 BB237 AT237 AP237 V237 BF237 AL237 AD237 AH237 J237:J238">
    <cfRule type="expression" dxfId="1247" priority="1363" stopIfTrue="1">
      <formula>AND(J237=$A$40,I237=$A$41)</formula>
    </cfRule>
  </conditionalFormatting>
  <conditionalFormatting sqref="M238">
    <cfRule type="expression" dxfId="1246" priority="1364" stopIfTrue="1">
      <formula>AND(N238=$A$40,M238=$A$41)</formula>
    </cfRule>
  </conditionalFormatting>
  <conditionalFormatting sqref="N238">
    <cfRule type="expression" dxfId="1245" priority="1365" stopIfTrue="1">
      <formula>AND(N238=$A$40,M238=$A$41)</formula>
    </cfRule>
  </conditionalFormatting>
  <conditionalFormatting sqref="Q238">
    <cfRule type="expression" dxfId="1244" priority="1366" stopIfTrue="1">
      <formula>AND(R238=$A$40,Q238=$A$41)</formula>
    </cfRule>
  </conditionalFormatting>
  <conditionalFormatting sqref="R238">
    <cfRule type="expression" dxfId="1243" priority="1367" stopIfTrue="1">
      <formula>AND(R238=$A$40,Q238=$A$41)</formula>
    </cfRule>
  </conditionalFormatting>
  <conditionalFormatting sqref="Y238">
    <cfRule type="expression" dxfId="1242" priority="1368" stopIfTrue="1">
      <formula>AND(Z238=$A$40,Y238=$A$41)</formula>
    </cfRule>
  </conditionalFormatting>
  <conditionalFormatting sqref="Z238">
    <cfRule type="expression" dxfId="1241" priority="1369" stopIfTrue="1">
      <formula>AND(Z238=$A$40,Y238=$A$41)</formula>
    </cfRule>
  </conditionalFormatting>
  <conditionalFormatting sqref="AC238">
    <cfRule type="expression" dxfId="1240" priority="1370" stopIfTrue="1">
      <formula>AND(AD238=$A$40,AC238=$A$41)</formula>
    </cfRule>
  </conditionalFormatting>
  <conditionalFormatting sqref="AD238">
    <cfRule type="expression" dxfId="1239" priority="1371" stopIfTrue="1">
      <formula>AND(AD238=$A$40,AC238=$A$41)</formula>
    </cfRule>
  </conditionalFormatting>
  <conditionalFormatting sqref="AG238">
    <cfRule type="expression" dxfId="1238" priority="1372" stopIfTrue="1">
      <formula>AND(AH238=$A$40,AG238=$A$41)</formula>
    </cfRule>
  </conditionalFormatting>
  <conditionalFormatting sqref="AH238">
    <cfRule type="expression" dxfId="1237" priority="1373" stopIfTrue="1">
      <formula>AND(AH238=$A$40,AG238=$A$41)</formula>
    </cfRule>
  </conditionalFormatting>
  <conditionalFormatting sqref="AK238">
    <cfRule type="expression" dxfId="1236" priority="1374" stopIfTrue="1">
      <formula>AND(AL238=$A$40,AK238=$A$41)</formula>
    </cfRule>
  </conditionalFormatting>
  <conditionalFormatting sqref="AL238">
    <cfRule type="expression" dxfId="1235" priority="1375" stopIfTrue="1">
      <formula>AND(AL238=$A$40,AK238=$A$41)</formula>
    </cfRule>
  </conditionalFormatting>
  <conditionalFormatting sqref="AO238">
    <cfRule type="expression" dxfId="1234" priority="1376" stopIfTrue="1">
      <formula>AND(AP238=$A$40,AO238=$A$41)</formula>
    </cfRule>
  </conditionalFormatting>
  <conditionalFormatting sqref="AP238">
    <cfRule type="expression" dxfId="1233" priority="1377" stopIfTrue="1">
      <formula>AND(AP238=$A$40,AO238=$A$41)</formula>
    </cfRule>
  </conditionalFormatting>
  <conditionalFormatting sqref="AS238">
    <cfRule type="expression" dxfId="1232" priority="1378" stopIfTrue="1">
      <formula>AND(AT238=$A$40,AS238=$A$41)</formula>
    </cfRule>
  </conditionalFormatting>
  <conditionalFormatting sqref="AT238">
    <cfRule type="expression" dxfId="1231" priority="1379" stopIfTrue="1">
      <formula>AND(AT238=$A$40,AS238=$A$41)</formula>
    </cfRule>
  </conditionalFormatting>
  <conditionalFormatting sqref="AW238">
    <cfRule type="expression" dxfId="1230" priority="1380" stopIfTrue="1">
      <formula>AND(AX238=$A$40,AW238=$A$41)</formula>
    </cfRule>
  </conditionalFormatting>
  <conditionalFormatting sqref="AX238">
    <cfRule type="expression" dxfId="1229" priority="1381" stopIfTrue="1">
      <formula>AND(AX238=$A$40,AW238=$A$41)</formula>
    </cfRule>
  </conditionalFormatting>
  <conditionalFormatting sqref="BA238">
    <cfRule type="expression" dxfId="1228" priority="1382" stopIfTrue="1">
      <formula>AND(BB238=$A$40,BA238=$A$41)</formula>
    </cfRule>
  </conditionalFormatting>
  <conditionalFormatting sqref="BB238">
    <cfRule type="expression" dxfId="1227" priority="1383" stopIfTrue="1">
      <formula>AND(BB238=$A$40,BA238=$A$41)</formula>
    </cfRule>
  </conditionalFormatting>
  <conditionalFormatting sqref="BE238">
    <cfRule type="expression" dxfId="1226" priority="1384" stopIfTrue="1">
      <formula>AND(BF238=$A$40,BE238=$A$41)</formula>
    </cfRule>
  </conditionalFormatting>
  <conditionalFormatting sqref="BF238">
    <cfRule type="expression" dxfId="1225" priority="1385" stopIfTrue="1">
      <formula>AND(BF238=$A$40,BE238=$A$41)</formula>
    </cfRule>
  </conditionalFormatting>
  <conditionalFormatting sqref="U238">
    <cfRule type="expression" dxfId="1224" priority="1360" stopIfTrue="1">
      <formula>AND(V238=$A$40,U238=$A$41)</formula>
    </cfRule>
  </conditionalFormatting>
  <conditionalFormatting sqref="V238">
    <cfRule type="expression" dxfId="1223" priority="1361" stopIfTrue="1">
      <formula>AND(V238=$A$40,U238=$A$41)</formula>
    </cfRule>
  </conditionalFormatting>
  <conditionalFormatting sqref="Q239 AK239 BA239 AW239 AS239 BE239 AO239 M239 AG239 AC239 Y239 U239 I239:I240">
    <cfRule type="expression" dxfId="1222" priority="1336" stopIfTrue="1">
      <formula>AND(J239=$A$40,I239=$A$41)</formula>
    </cfRule>
  </conditionalFormatting>
  <conditionalFormatting sqref="AX239 Z239 R239 N239 BB239 AT239 AP239 V239 BF239 AL239 AD239 AH239 J239:J240">
    <cfRule type="expression" dxfId="1221" priority="1337" stopIfTrue="1">
      <formula>AND(J239=$A$40,I239=$A$41)</formula>
    </cfRule>
  </conditionalFormatting>
  <conditionalFormatting sqref="M240">
    <cfRule type="expression" dxfId="1220" priority="1338" stopIfTrue="1">
      <formula>AND(N240=$A$40,M240=$A$41)</formula>
    </cfRule>
  </conditionalFormatting>
  <conditionalFormatting sqref="N240">
    <cfRule type="expression" dxfId="1219" priority="1339" stopIfTrue="1">
      <formula>AND(N240=$A$40,M240=$A$41)</formula>
    </cfRule>
  </conditionalFormatting>
  <conditionalFormatting sqref="Q240">
    <cfRule type="expression" dxfId="1218" priority="1340" stopIfTrue="1">
      <formula>AND(R240=$A$40,Q240=$A$41)</formula>
    </cfRule>
  </conditionalFormatting>
  <conditionalFormatting sqref="R240">
    <cfRule type="expression" dxfId="1217" priority="1341" stopIfTrue="1">
      <formula>AND(R240=$A$40,Q240=$A$41)</formula>
    </cfRule>
  </conditionalFormatting>
  <conditionalFormatting sqref="Y240">
    <cfRule type="expression" dxfId="1216" priority="1342" stopIfTrue="1">
      <formula>AND(Z240=$A$40,Y240=$A$41)</formula>
    </cfRule>
  </conditionalFormatting>
  <conditionalFormatting sqref="Z240">
    <cfRule type="expression" dxfId="1215" priority="1343" stopIfTrue="1">
      <formula>AND(Z240=$A$40,Y240=$A$41)</formula>
    </cfRule>
  </conditionalFormatting>
  <conditionalFormatting sqref="AC240">
    <cfRule type="expression" dxfId="1214" priority="1344" stopIfTrue="1">
      <formula>AND(AD240=$A$40,AC240=$A$41)</formula>
    </cfRule>
  </conditionalFormatting>
  <conditionalFormatting sqref="AD240">
    <cfRule type="expression" dxfId="1213" priority="1345" stopIfTrue="1">
      <formula>AND(AD240=$A$40,AC240=$A$41)</formula>
    </cfRule>
  </conditionalFormatting>
  <conditionalFormatting sqref="AG240">
    <cfRule type="expression" dxfId="1212" priority="1346" stopIfTrue="1">
      <formula>AND(AH240=$A$40,AG240=$A$41)</formula>
    </cfRule>
  </conditionalFormatting>
  <conditionalFormatting sqref="AH240">
    <cfRule type="expression" dxfId="1211" priority="1347" stopIfTrue="1">
      <formula>AND(AH240=$A$40,AG240=$A$41)</formula>
    </cfRule>
  </conditionalFormatting>
  <conditionalFormatting sqref="AK240">
    <cfRule type="expression" dxfId="1210" priority="1348" stopIfTrue="1">
      <formula>AND(AL240=$A$40,AK240=$A$41)</formula>
    </cfRule>
  </conditionalFormatting>
  <conditionalFormatting sqref="AL240">
    <cfRule type="expression" dxfId="1209" priority="1349" stopIfTrue="1">
      <formula>AND(AL240=$A$40,AK240=$A$41)</formula>
    </cfRule>
  </conditionalFormatting>
  <conditionalFormatting sqref="AO240">
    <cfRule type="expression" dxfId="1208" priority="1350" stopIfTrue="1">
      <formula>AND(AP240=$A$40,AO240=$A$41)</formula>
    </cfRule>
  </conditionalFormatting>
  <conditionalFormatting sqref="AP240">
    <cfRule type="expression" dxfId="1207" priority="1351" stopIfTrue="1">
      <formula>AND(AP240=$A$40,AO240=$A$41)</formula>
    </cfRule>
  </conditionalFormatting>
  <conditionalFormatting sqref="AS240">
    <cfRule type="expression" dxfId="1206" priority="1352" stopIfTrue="1">
      <formula>AND(AT240=$A$40,AS240=$A$41)</formula>
    </cfRule>
  </conditionalFormatting>
  <conditionalFormatting sqref="AT240">
    <cfRule type="expression" dxfId="1205" priority="1353" stopIfTrue="1">
      <formula>AND(AT240=$A$40,AS240=$A$41)</formula>
    </cfRule>
  </conditionalFormatting>
  <conditionalFormatting sqref="AW240">
    <cfRule type="expression" dxfId="1204" priority="1354" stopIfTrue="1">
      <formula>AND(AX240=$A$40,AW240=$A$41)</formula>
    </cfRule>
  </conditionalFormatting>
  <conditionalFormatting sqref="AX240">
    <cfRule type="expression" dxfId="1203" priority="1355" stopIfTrue="1">
      <formula>AND(AX240=$A$40,AW240=$A$41)</formula>
    </cfRule>
  </conditionalFormatting>
  <conditionalFormatting sqref="BA240">
    <cfRule type="expression" dxfId="1202" priority="1356" stopIfTrue="1">
      <formula>AND(BB240=$A$40,BA240=$A$41)</formula>
    </cfRule>
  </conditionalFormatting>
  <conditionalFormatting sqref="BB240">
    <cfRule type="expression" dxfId="1201" priority="1357" stopIfTrue="1">
      <formula>AND(BB240=$A$40,BA240=$A$41)</formula>
    </cfRule>
  </conditionalFormatting>
  <conditionalFormatting sqref="BE240">
    <cfRule type="expression" dxfId="1200" priority="1358" stopIfTrue="1">
      <formula>AND(BF240=$A$40,BE240=$A$41)</formula>
    </cfRule>
  </conditionalFormatting>
  <conditionalFormatting sqref="BF240">
    <cfRule type="expression" dxfId="1199" priority="1359" stopIfTrue="1">
      <formula>AND(BF240=$A$40,BE240=$A$41)</formula>
    </cfRule>
  </conditionalFormatting>
  <conditionalFormatting sqref="U240">
    <cfRule type="expression" dxfId="1198" priority="1334" stopIfTrue="1">
      <formula>AND(V240=$A$40,U240=$A$41)</formula>
    </cfRule>
  </conditionalFormatting>
  <conditionalFormatting sqref="V240">
    <cfRule type="expression" dxfId="1197" priority="1335" stopIfTrue="1">
      <formula>AND(V240=$A$40,U240=$A$41)</formula>
    </cfRule>
  </conditionalFormatting>
  <conditionalFormatting sqref="I241:I242 AO241:AO242 BE241:BE242 M241:M242 Q241:Q242 U241:U242 Y241:Y242 AS241:AS242 BA241:BA242">
    <cfRule type="expression" dxfId="1196" priority="1323" stopIfTrue="1">
      <formula>AND(J241=$A$40,I241=$A$41)</formula>
    </cfRule>
  </conditionalFormatting>
  <conditionalFormatting sqref="BF241:BF242 N241:N242 R241:R242 V241:V242 Z241:Z242 AT241:AT242 BB241:BB242 J241:J242">
    <cfRule type="expression" dxfId="1195" priority="1324" stopIfTrue="1">
      <formula>AND(J241=$A$40,I241=$A$41)</formula>
    </cfRule>
  </conditionalFormatting>
  <conditionalFormatting sqref="AC241:AC242">
    <cfRule type="expression" dxfId="1194" priority="1325" stopIfTrue="1">
      <formula>AND(AD241=$A$40,AC241=$A$41)</formula>
    </cfRule>
  </conditionalFormatting>
  <conditionalFormatting sqref="AD241:AD242">
    <cfRule type="expression" dxfId="1193" priority="1326" stopIfTrue="1">
      <formula>AND(AD241=$A$40,AC241=$A$41)</formula>
    </cfRule>
  </conditionalFormatting>
  <conditionalFormatting sqref="AG241:AG242">
    <cfRule type="expression" dxfId="1192" priority="1327" stopIfTrue="1">
      <formula>AND(AH241=$A$40,AG241=$A$41)</formula>
    </cfRule>
  </conditionalFormatting>
  <conditionalFormatting sqref="AH241:AH242">
    <cfRule type="expression" dxfId="1191" priority="1328" stopIfTrue="1">
      <formula>AND(AH241=$A$40,AG241=$A$41)</formula>
    </cfRule>
  </conditionalFormatting>
  <conditionalFormatting sqref="AK241:AK242">
    <cfRule type="expression" dxfId="1190" priority="1329" stopIfTrue="1">
      <formula>AND(AL241=$A$40,AK241=$A$41)</formula>
    </cfRule>
  </conditionalFormatting>
  <conditionalFormatting sqref="AL241:AL242">
    <cfRule type="expression" dxfId="1189" priority="1330" stopIfTrue="1">
      <formula>AND(AL241=$A$40,AK241=$A$41)</formula>
    </cfRule>
  </conditionalFormatting>
  <conditionalFormatting sqref="AP241:AP242">
    <cfRule type="expression" dxfId="1188" priority="1331" stopIfTrue="1">
      <formula>AND(AP241=$A$40,AO241=$A$41)</formula>
    </cfRule>
  </conditionalFormatting>
  <conditionalFormatting sqref="AW241:AW242">
    <cfRule type="expression" dxfId="1187" priority="1332" stopIfTrue="1">
      <formula>AND(AX241=$A$40,AW241=$A$41)</formula>
    </cfRule>
  </conditionalFormatting>
  <conditionalFormatting sqref="AX241:AX242">
    <cfRule type="expression" dxfId="1186" priority="1333" stopIfTrue="1">
      <formula>AND(AX241=$A$40,AW241=$A$41)</formula>
    </cfRule>
  </conditionalFormatting>
  <conditionalFormatting sqref="I243 AO243 BE243 M243 Q243 U243 Y243 AS243 BA243">
    <cfRule type="expression" dxfId="1185" priority="1312" stopIfTrue="1">
      <formula>AND(J243=$A$40,I243=$A$41)</formula>
    </cfRule>
  </conditionalFormatting>
  <conditionalFormatting sqref="BF243 N243 R243 V243 Z243 AT243 BB243 J243">
    <cfRule type="expression" dxfId="1184" priority="1313" stopIfTrue="1">
      <formula>AND(J243=$A$40,I243=$A$41)</formula>
    </cfRule>
  </conditionalFormatting>
  <conditionalFormatting sqref="AC243">
    <cfRule type="expression" dxfId="1183" priority="1314" stopIfTrue="1">
      <formula>AND(AD243=$A$40,AC243=$A$41)</formula>
    </cfRule>
  </conditionalFormatting>
  <conditionalFormatting sqref="AD243">
    <cfRule type="expression" dxfId="1182" priority="1315" stopIfTrue="1">
      <formula>AND(AD243=$A$40,AC243=$A$41)</formula>
    </cfRule>
  </conditionalFormatting>
  <conditionalFormatting sqref="AG243">
    <cfRule type="expression" dxfId="1181" priority="1316" stopIfTrue="1">
      <formula>AND(AH243=$A$40,AG243=$A$41)</formula>
    </cfRule>
  </conditionalFormatting>
  <conditionalFormatting sqref="AH243">
    <cfRule type="expression" dxfId="1180" priority="1317" stopIfTrue="1">
      <formula>AND(AH243=$A$40,AG243=$A$41)</formula>
    </cfRule>
  </conditionalFormatting>
  <conditionalFormatting sqref="AK243">
    <cfRule type="expression" dxfId="1179" priority="1318" stopIfTrue="1">
      <formula>AND(AL243=$A$40,AK243=$A$41)</formula>
    </cfRule>
  </conditionalFormatting>
  <conditionalFormatting sqref="AL243">
    <cfRule type="expression" dxfId="1178" priority="1319" stopIfTrue="1">
      <formula>AND(AL243=$A$40,AK243=$A$41)</formula>
    </cfRule>
  </conditionalFormatting>
  <conditionalFormatting sqref="AP243">
    <cfRule type="expression" dxfId="1177" priority="1320" stopIfTrue="1">
      <formula>AND(AP243=$A$40,AO243=$A$41)</formula>
    </cfRule>
  </conditionalFormatting>
  <conditionalFormatting sqref="AW243">
    <cfRule type="expression" dxfId="1176" priority="1321" stopIfTrue="1">
      <formula>AND(AX243=$A$40,AW243=$A$41)</formula>
    </cfRule>
  </conditionalFormatting>
  <conditionalFormatting sqref="AX243">
    <cfRule type="expression" dxfId="1175" priority="1322" stopIfTrue="1">
      <formula>AND(AX243=$A$40,AW243=$A$41)</formula>
    </cfRule>
  </conditionalFormatting>
  <conditionalFormatting sqref="I244 AO244 BE244 M244 Q244 U244 Y244 AS244 BA244">
    <cfRule type="expression" dxfId="1174" priority="1301" stopIfTrue="1">
      <formula>AND(J244=$A$40,I244=$A$41)</formula>
    </cfRule>
  </conditionalFormatting>
  <conditionalFormatting sqref="BF244 N244 R244 V244 Z244 AT244 BB244 J244">
    <cfRule type="expression" dxfId="1173" priority="1302" stopIfTrue="1">
      <formula>AND(J244=$A$40,I244=$A$41)</formula>
    </cfRule>
  </conditionalFormatting>
  <conditionalFormatting sqref="AC244">
    <cfRule type="expression" dxfId="1172" priority="1303" stopIfTrue="1">
      <formula>AND(AD244=$A$40,AC244=$A$41)</formula>
    </cfRule>
  </conditionalFormatting>
  <conditionalFormatting sqref="AD244">
    <cfRule type="expression" dxfId="1171" priority="1304" stopIfTrue="1">
      <formula>AND(AD244=$A$40,AC244=$A$41)</formula>
    </cfRule>
  </conditionalFormatting>
  <conditionalFormatting sqref="AG244">
    <cfRule type="expression" dxfId="1170" priority="1305" stopIfTrue="1">
      <formula>AND(AH244=$A$40,AG244=$A$41)</formula>
    </cfRule>
  </conditionalFormatting>
  <conditionalFormatting sqref="AH244">
    <cfRule type="expression" dxfId="1169" priority="1306" stopIfTrue="1">
      <formula>AND(AH244=$A$40,AG244=$A$41)</formula>
    </cfRule>
  </conditionalFormatting>
  <conditionalFormatting sqref="AK244">
    <cfRule type="expression" dxfId="1168" priority="1307" stopIfTrue="1">
      <formula>AND(AL244=$A$40,AK244=$A$41)</formula>
    </cfRule>
  </conditionalFormatting>
  <conditionalFormatting sqref="AL244">
    <cfRule type="expression" dxfId="1167" priority="1308" stopIfTrue="1">
      <formula>AND(AL244=$A$40,AK244=$A$41)</formula>
    </cfRule>
  </conditionalFormatting>
  <conditionalFormatting sqref="AP244">
    <cfRule type="expression" dxfId="1166" priority="1309" stopIfTrue="1">
      <formula>AND(AP244=$A$40,AO244=$A$41)</formula>
    </cfRule>
  </conditionalFormatting>
  <conditionalFormatting sqref="AW244">
    <cfRule type="expression" dxfId="1165" priority="1310" stopIfTrue="1">
      <formula>AND(AX244=$A$40,AW244=$A$41)</formula>
    </cfRule>
  </conditionalFormatting>
  <conditionalFormatting sqref="AX244">
    <cfRule type="expression" dxfId="1164" priority="1311" stopIfTrue="1">
      <formula>AND(AX244=$A$40,AW244=$A$41)</formula>
    </cfRule>
  </conditionalFormatting>
  <conditionalFormatting sqref="Q245 AK245 BA245 AW245 AS245 BE245 AO245 M245 AG245 AC245 Y245 U245 I245:I246">
    <cfRule type="expression" dxfId="1163" priority="1277" stopIfTrue="1">
      <formula>AND(J245=$A$40,I245=$A$41)</formula>
    </cfRule>
  </conditionalFormatting>
  <conditionalFormatting sqref="AX245 Z245 R245 N245 BB245 AT245 AP245 V245 BF245 AL245 AD245 AH245 J245:J246">
    <cfRule type="expression" dxfId="1162" priority="1278" stopIfTrue="1">
      <formula>AND(J245=$A$40,I245=$A$41)</formula>
    </cfRule>
  </conditionalFormatting>
  <conditionalFormatting sqref="M246">
    <cfRule type="expression" dxfId="1161" priority="1279" stopIfTrue="1">
      <formula>AND(N246=$A$40,M246=$A$41)</formula>
    </cfRule>
  </conditionalFormatting>
  <conditionalFormatting sqref="N246">
    <cfRule type="expression" dxfId="1160" priority="1280" stopIfTrue="1">
      <formula>AND(N246=$A$40,M246=$A$41)</formula>
    </cfRule>
  </conditionalFormatting>
  <conditionalFormatting sqref="Q246">
    <cfRule type="expression" dxfId="1159" priority="1281" stopIfTrue="1">
      <formula>AND(R246=$A$40,Q246=$A$41)</formula>
    </cfRule>
  </conditionalFormatting>
  <conditionalFormatting sqref="R246">
    <cfRule type="expression" dxfId="1158" priority="1282" stopIfTrue="1">
      <formula>AND(R246=$A$40,Q246=$A$41)</formula>
    </cfRule>
  </conditionalFormatting>
  <conditionalFormatting sqref="Y246">
    <cfRule type="expression" dxfId="1157" priority="1283" stopIfTrue="1">
      <formula>AND(Z246=$A$40,Y246=$A$41)</formula>
    </cfRule>
  </conditionalFormatting>
  <conditionalFormatting sqref="Z246">
    <cfRule type="expression" dxfId="1156" priority="1284" stopIfTrue="1">
      <formula>AND(Z246=$A$40,Y246=$A$41)</formula>
    </cfRule>
  </conditionalFormatting>
  <conditionalFormatting sqref="AC246">
    <cfRule type="expression" dxfId="1155" priority="1285" stopIfTrue="1">
      <formula>AND(AD246=$A$40,AC246=$A$41)</formula>
    </cfRule>
  </conditionalFormatting>
  <conditionalFormatting sqref="AD246">
    <cfRule type="expression" dxfId="1154" priority="1286" stopIfTrue="1">
      <formula>AND(AD246=$A$40,AC246=$A$41)</formula>
    </cfRule>
  </conditionalFormatting>
  <conditionalFormatting sqref="AG246">
    <cfRule type="expression" dxfId="1153" priority="1287" stopIfTrue="1">
      <formula>AND(AH246=$A$40,AG246=$A$41)</formula>
    </cfRule>
  </conditionalFormatting>
  <conditionalFormatting sqref="AH246">
    <cfRule type="expression" dxfId="1152" priority="1288" stopIfTrue="1">
      <formula>AND(AH246=$A$40,AG246=$A$41)</formula>
    </cfRule>
  </conditionalFormatting>
  <conditionalFormatting sqref="AK246">
    <cfRule type="expression" dxfId="1151" priority="1289" stopIfTrue="1">
      <formula>AND(AL246=$A$40,AK246=$A$41)</formula>
    </cfRule>
  </conditionalFormatting>
  <conditionalFormatting sqref="AL246">
    <cfRule type="expression" dxfId="1150" priority="1290" stopIfTrue="1">
      <formula>AND(AL246=$A$40,AK246=$A$41)</formula>
    </cfRule>
  </conditionalFormatting>
  <conditionalFormatting sqref="AO246">
    <cfRule type="expression" dxfId="1149" priority="1291" stopIfTrue="1">
      <formula>AND(AP246=$A$40,AO246=$A$41)</formula>
    </cfRule>
  </conditionalFormatting>
  <conditionalFormatting sqref="AP246">
    <cfRule type="expression" dxfId="1148" priority="1292" stopIfTrue="1">
      <formula>AND(AP246=$A$40,AO246=$A$41)</formula>
    </cfRule>
  </conditionalFormatting>
  <conditionalFormatting sqref="AS246">
    <cfRule type="expression" dxfId="1147" priority="1293" stopIfTrue="1">
      <formula>AND(AT246=$A$40,AS246=$A$41)</formula>
    </cfRule>
  </conditionalFormatting>
  <conditionalFormatting sqref="AT246">
    <cfRule type="expression" dxfId="1146" priority="1294" stopIfTrue="1">
      <formula>AND(AT246=$A$40,AS246=$A$41)</formula>
    </cfRule>
  </conditionalFormatting>
  <conditionalFormatting sqref="AW246">
    <cfRule type="expression" dxfId="1145" priority="1295" stopIfTrue="1">
      <formula>AND(AX246=$A$40,AW246=$A$41)</formula>
    </cfRule>
  </conditionalFormatting>
  <conditionalFormatting sqref="AX246">
    <cfRule type="expression" dxfId="1144" priority="1296" stopIfTrue="1">
      <formula>AND(AX246=$A$40,AW246=$A$41)</formula>
    </cfRule>
  </conditionalFormatting>
  <conditionalFormatting sqref="BA246">
    <cfRule type="expression" dxfId="1143" priority="1297" stopIfTrue="1">
      <formula>AND(BB246=$A$40,BA246=$A$41)</formula>
    </cfRule>
  </conditionalFormatting>
  <conditionalFormatting sqref="BB246">
    <cfRule type="expression" dxfId="1142" priority="1298" stopIfTrue="1">
      <formula>AND(BB246=$A$40,BA246=$A$41)</formula>
    </cfRule>
  </conditionalFormatting>
  <conditionalFormatting sqref="BE246">
    <cfRule type="expression" dxfId="1141" priority="1299" stopIfTrue="1">
      <formula>AND(BF246=$A$40,BE246=$A$41)</formula>
    </cfRule>
  </conditionalFormatting>
  <conditionalFormatting sqref="BF246">
    <cfRule type="expression" dxfId="1140" priority="1300" stopIfTrue="1">
      <formula>AND(BF246=$A$40,BE246=$A$41)</formula>
    </cfRule>
  </conditionalFormatting>
  <conditionalFormatting sqref="U246">
    <cfRule type="expression" dxfId="1139" priority="1275" stopIfTrue="1">
      <formula>AND(V246=$A$40,U246=$A$41)</formula>
    </cfRule>
  </conditionalFormatting>
  <conditionalFormatting sqref="V246">
    <cfRule type="expression" dxfId="1138" priority="1276" stopIfTrue="1">
      <formula>AND(V246=$A$40,U246=$A$41)</formula>
    </cfRule>
  </conditionalFormatting>
  <conditionalFormatting sqref="Q247 AK247 BA247 AW247 AS247 BE247 AO247 M247 AG247 AC247 Y247 U247 I247">
    <cfRule type="expression" dxfId="1137" priority="1273" stopIfTrue="1">
      <formula>AND(J247=$A$40,I247=$A$41)</formula>
    </cfRule>
  </conditionalFormatting>
  <conditionalFormatting sqref="AX247 Z247 R247 N247 BB247 AT247 AP247 V247 BF247 AL247 AD247 AH247 J247">
    <cfRule type="expression" dxfId="1136" priority="1274" stopIfTrue="1">
      <formula>AND(J247=$A$40,I247=$A$41)</formula>
    </cfRule>
  </conditionalFormatting>
  <conditionalFormatting sqref="I248:I250 Q248:Q250 AK248:AK249 BA248:BA250 AW248:AW249 AS248:AS250 BE248:BE250 AO248:AO250 M248:M250 AG248:AG249 AC248:AC249 Y248:Y250 U248:U250">
    <cfRule type="expression" dxfId="1135" priority="1262" stopIfTrue="1">
      <formula>AND(J248=$A$40,I248=$A$41)</formula>
    </cfRule>
  </conditionalFormatting>
  <conditionalFormatting sqref="AX248:AX249 Z248:Z250 R248:R250 N248:N250 BB248:BB250 AT248:AT250 AP248:AP249 V248:V250 BF248:BF250 AL248:AL249 AD248:AD249 AH248:AH249 J248:J250">
    <cfRule type="expression" dxfId="1134" priority="1263" stopIfTrue="1">
      <formula>AND(J248=$A$40,I248=$A$41)</formula>
    </cfRule>
  </conditionalFormatting>
  <conditionalFormatting sqref="AC250">
    <cfRule type="expression" dxfId="1133" priority="1264" stopIfTrue="1">
      <formula>AND(AD250=$A$40,AC250=$A$41)</formula>
    </cfRule>
  </conditionalFormatting>
  <conditionalFormatting sqref="AD250">
    <cfRule type="expression" dxfId="1132" priority="1265" stopIfTrue="1">
      <formula>AND(AD250=$A$40,AC250=$A$41)</formula>
    </cfRule>
  </conditionalFormatting>
  <conditionalFormatting sqref="AG250">
    <cfRule type="expression" dxfId="1131" priority="1266" stopIfTrue="1">
      <formula>AND(AH250=$A$40,AG250=$A$41)</formula>
    </cfRule>
  </conditionalFormatting>
  <conditionalFormatting sqref="AH250">
    <cfRule type="expression" dxfId="1130" priority="1267" stopIfTrue="1">
      <formula>AND(AH250=$A$40,AG250=$A$41)</formula>
    </cfRule>
  </conditionalFormatting>
  <conditionalFormatting sqref="AK250">
    <cfRule type="expression" dxfId="1129" priority="1268" stopIfTrue="1">
      <formula>AND(AL250=$A$40,AK250=$A$41)</formula>
    </cfRule>
  </conditionalFormatting>
  <conditionalFormatting sqref="AL250">
    <cfRule type="expression" dxfId="1128" priority="1269" stopIfTrue="1">
      <formula>AND(AL250=$A$40,AK250=$A$41)</formula>
    </cfRule>
  </conditionalFormatting>
  <conditionalFormatting sqref="AP250">
    <cfRule type="expression" dxfId="1127" priority="1270" stopIfTrue="1">
      <formula>AND(AP250=$A$40,AO250=$A$41)</formula>
    </cfRule>
  </conditionalFormatting>
  <conditionalFormatting sqref="AW250">
    <cfRule type="expression" dxfId="1126" priority="1271" stopIfTrue="1">
      <formula>AND(AX250=$A$40,AW250=$A$41)</formula>
    </cfRule>
  </conditionalFormatting>
  <conditionalFormatting sqref="AX250">
    <cfRule type="expression" dxfId="1125" priority="1272" stopIfTrue="1">
      <formula>AND(AX250=$A$40,AW250=$A$41)</formula>
    </cfRule>
  </conditionalFormatting>
  <conditionalFormatting sqref="I252:I253 Q252:Q253 AK252 BA252:BA253 AW252 AS252:AS253 BE252:BE253 AO252:AO253 M252:M253 AG252 AC252 Y252:Y253 U252:U253">
    <cfRule type="expression" dxfId="1124" priority="1251" stopIfTrue="1">
      <formula>AND(J252=$A$40,I252=$A$41)</formula>
    </cfRule>
  </conditionalFormatting>
  <conditionalFormatting sqref="AX252 Z252:Z253 R252:R253 N252:N253 BB252:BB253 AT252:AT253 AP252 V252:V253 BF252:BF253 AL252 AD252 AH252 J252:J253">
    <cfRule type="expression" dxfId="1123" priority="1252" stopIfTrue="1">
      <formula>AND(J252=$A$40,I252=$A$41)</formula>
    </cfRule>
  </conditionalFormatting>
  <conditionalFormatting sqref="AC253">
    <cfRule type="expression" dxfId="1122" priority="1253" stopIfTrue="1">
      <formula>AND(AD253=$A$40,AC253=$A$41)</formula>
    </cfRule>
  </conditionalFormatting>
  <conditionalFormatting sqref="AD253">
    <cfRule type="expression" dxfId="1121" priority="1254" stopIfTrue="1">
      <formula>AND(AD253=$A$40,AC253=$A$41)</formula>
    </cfRule>
  </conditionalFormatting>
  <conditionalFormatting sqref="AG253">
    <cfRule type="expression" dxfId="1120" priority="1255" stopIfTrue="1">
      <formula>AND(AH253=$A$40,AG253=$A$41)</formula>
    </cfRule>
  </conditionalFormatting>
  <conditionalFormatting sqref="AH253">
    <cfRule type="expression" dxfId="1119" priority="1256" stopIfTrue="1">
      <formula>AND(AH253=$A$40,AG253=$A$41)</formula>
    </cfRule>
  </conditionalFormatting>
  <conditionalFormatting sqref="AK253">
    <cfRule type="expression" dxfId="1118" priority="1257" stopIfTrue="1">
      <formula>AND(AL253=$A$40,AK253=$A$41)</formula>
    </cfRule>
  </conditionalFormatting>
  <conditionalFormatting sqref="AL253">
    <cfRule type="expression" dxfId="1117" priority="1258" stopIfTrue="1">
      <formula>AND(AL253=$A$40,AK253=$A$41)</formula>
    </cfRule>
  </conditionalFormatting>
  <conditionalFormatting sqref="AP253">
    <cfRule type="expression" dxfId="1116" priority="1259" stopIfTrue="1">
      <formula>AND(AP253=$A$40,AO253=$A$41)</formula>
    </cfRule>
  </conditionalFormatting>
  <conditionalFormatting sqref="AW253">
    <cfRule type="expression" dxfId="1115" priority="1260" stopIfTrue="1">
      <formula>AND(AX253=$A$40,AW253=$A$41)</formula>
    </cfRule>
  </conditionalFormatting>
  <conditionalFormatting sqref="AX253">
    <cfRule type="expression" dxfId="1114" priority="1261" stopIfTrue="1">
      <formula>AND(AX253=$A$40,AW253=$A$41)</formula>
    </cfRule>
  </conditionalFormatting>
  <conditionalFormatting sqref="I251 Q251 AK251 BA251 AW251 AS251 BE251 AO251 M251 AG251 AC251 Y251 U251">
    <cfRule type="expression" dxfId="1113" priority="1249" stopIfTrue="1">
      <formula>AND(J251=$A$40,I251=$A$41)</formula>
    </cfRule>
  </conditionalFormatting>
  <conditionalFormatting sqref="AX251 Z251 R251 N251 BB251 AT251 AP251 V251 BF251 AL251 AD251 AH251 J251">
    <cfRule type="expression" dxfId="1112" priority="1250" stopIfTrue="1">
      <formula>AND(J251=$A$40,I251=$A$41)</formula>
    </cfRule>
  </conditionalFormatting>
  <conditionalFormatting sqref="BE254:BE255 I254:I255 Q254:Q255 AK254:AK255 BA254:BA255 AW254:AW255 AS254:AS255 AO254:AO255 M254:M255 AG254:AG255 AC254:AC255 Y254:Y255 U254:U255">
    <cfRule type="expression" dxfId="1111" priority="1247" stopIfTrue="1">
      <formula>AND(J254=$A$40,I254=$A$41)</formula>
    </cfRule>
  </conditionalFormatting>
  <conditionalFormatting sqref="BF254:BF255 AX254:AX255 Z254:Z255 R254:R255 N254:N255 BB254:BB255 AT254:AT255 AP254:AP255 V254:V255 AL254:AL255 AD254:AD255 AH254:AH255 J254:J255">
    <cfRule type="expression" dxfId="1110" priority="1248" stopIfTrue="1">
      <formula>AND(J254=$A$40,I254=$A$41)</formula>
    </cfRule>
  </conditionalFormatting>
  <conditionalFormatting sqref="BE256 I256 Q256 AK256 BA256 AW256 AS256 AO256 M256 AG256 AC256 Y256 U256 U258:U260 Y258:Y260 AC258 AG258 M258:M260 AO258:AO260 AS258:AS260 AW258 BA258:BA260 AK258 Q258:Q260 I258:I260 BE258:BE260">
    <cfRule type="expression" dxfId="1109" priority="1236" stopIfTrue="1">
      <formula>AND(J256=$A$40,I256=$A$41)</formula>
    </cfRule>
  </conditionalFormatting>
  <conditionalFormatting sqref="AX256 Z256 R256 N256 BB256 AT256 AP256 V256 AL256 AD256 AH256 J256 BF256 BF258:BF260 J258:J260 AH258 AD258 AL258 V258:V260 AP258 AT258:AT260 BB258:BB260 N258:N260 R258:R260 Z258:Z260 AX258">
    <cfRule type="expression" dxfId="1108" priority="1237" stopIfTrue="1">
      <formula>AND(J256=$A$40,I256=$A$41)</formula>
    </cfRule>
  </conditionalFormatting>
  <conditionalFormatting sqref="AC259:AC260">
    <cfRule type="expression" dxfId="1107" priority="1238" stopIfTrue="1">
      <formula>AND(AD259=$A$40,AC259=$A$41)</formula>
    </cfRule>
  </conditionalFormatting>
  <conditionalFormatting sqref="AD259:AD260">
    <cfRule type="expression" dxfId="1106" priority="1239" stopIfTrue="1">
      <formula>AND(AD259=$A$40,AC259=$A$41)</formula>
    </cfRule>
  </conditionalFormatting>
  <conditionalFormatting sqref="AG259:AG260">
    <cfRule type="expression" dxfId="1105" priority="1240" stopIfTrue="1">
      <formula>AND(AH259=$A$40,AG259=$A$41)</formula>
    </cfRule>
  </conditionalFormatting>
  <conditionalFormatting sqref="AH259:AH260">
    <cfRule type="expression" dxfId="1104" priority="1241" stopIfTrue="1">
      <formula>AND(AH259=$A$40,AG259=$A$41)</formula>
    </cfRule>
  </conditionalFormatting>
  <conditionalFormatting sqref="AK259:AK260">
    <cfRule type="expression" dxfId="1103" priority="1242" stopIfTrue="1">
      <formula>AND(AL259=$A$40,AK259=$A$41)</formula>
    </cfRule>
  </conditionalFormatting>
  <conditionalFormatting sqref="AL259:AL260">
    <cfRule type="expression" dxfId="1102" priority="1243" stopIfTrue="1">
      <formula>AND(AL259=$A$40,AK259=$A$41)</formula>
    </cfRule>
  </conditionalFormatting>
  <conditionalFormatting sqref="AP259:AP260">
    <cfRule type="expression" dxfId="1101" priority="1244" stopIfTrue="1">
      <formula>AND(AP259=$A$40,AO259=$A$41)</formula>
    </cfRule>
  </conditionalFormatting>
  <conditionalFormatting sqref="AW259:AW260">
    <cfRule type="expression" dxfId="1100" priority="1245" stopIfTrue="1">
      <formula>AND(AX259=$A$40,AW259=$A$41)</formula>
    </cfRule>
  </conditionalFormatting>
  <conditionalFormatting sqref="AX259:AX260">
    <cfRule type="expression" dxfId="1099" priority="1246" stopIfTrue="1">
      <formula>AND(AX259=$A$40,AW259=$A$41)</formula>
    </cfRule>
  </conditionalFormatting>
  <conditionalFormatting sqref="U257 Y257 AC257 AG257 M257 AO257 AS257 AW257 BA257 AK257 Q257 I257 BE257">
    <cfRule type="expression" dxfId="1098" priority="1234" stopIfTrue="1">
      <formula>AND(J257=$A$40,I257=$A$41)</formula>
    </cfRule>
  </conditionalFormatting>
  <conditionalFormatting sqref="BF257 J257 AH257 AD257 AL257 V257 AP257 AT257 BB257 N257 R257 Z257 AX257">
    <cfRule type="expression" dxfId="1097" priority="1235" stopIfTrue="1">
      <formula>AND(J257=$A$40,I257=$A$41)</formula>
    </cfRule>
  </conditionalFormatting>
  <conditionalFormatting sqref="U261 Y261 M261 AO261 AS261 BA261 Q261 I261 BE261">
    <cfRule type="expression" dxfId="1096" priority="1223" stopIfTrue="1">
      <formula>AND(J261=$A$40,I261=$A$41)</formula>
    </cfRule>
  </conditionalFormatting>
  <conditionalFormatting sqref="BF261 J261 V261 AT261 BB261 N261 R261 Z261">
    <cfRule type="expression" dxfId="1095" priority="1224" stopIfTrue="1">
      <formula>AND(J261=$A$40,I261=$A$41)</formula>
    </cfRule>
  </conditionalFormatting>
  <conditionalFormatting sqref="AC261">
    <cfRule type="expression" dxfId="1094" priority="1225" stopIfTrue="1">
      <formula>AND(AD261=$A$40,AC261=$A$41)</formula>
    </cfRule>
  </conditionalFormatting>
  <conditionalFormatting sqref="AD261">
    <cfRule type="expression" dxfId="1093" priority="1226" stopIfTrue="1">
      <formula>AND(AD261=$A$40,AC261=$A$41)</formula>
    </cfRule>
  </conditionalFormatting>
  <conditionalFormatting sqref="AG261">
    <cfRule type="expression" dxfId="1092" priority="1227" stopIfTrue="1">
      <formula>AND(AH261=$A$40,AG261=$A$41)</formula>
    </cfRule>
  </conditionalFormatting>
  <conditionalFormatting sqref="AH261">
    <cfRule type="expression" dxfId="1091" priority="1228" stopIfTrue="1">
      <formula>AND(AH261=$A$40,AG261=$A$41)</formula>
    </cfRule>
  </conditionalFormatting>
  <conditionalFormatting sqref="AK261">
    <cfRule type="expression" dxfId="1090" priority="1229" stopIfTrue="1">
      <formula>AND(AL261=$A$40,AK261=$A$41)</formula>
    </cfRule>
  </conditionalFormatting>
  <conditionalFormatting sqref="AL261">
    <cfRule type="expression" dxfId="1089" priority="1230" stopIfTrue="1">
      <formula>AND(AL261=$A$40,AK261=$A$41)</formula>
    </cfRule>
  </conditionalFormatting>
  <conditionalFormatting sqref="AP261">
    <cfRule type="expression" dxfId="1088" priority="1231" stopIfTrue="1">
      <formula>AND(AP261=$A$40,AO261=$A$41)</formula>
    </cfRule>
  </conditionalFormatting>
  <conditionalFormatting sqref="AW261">
    <cfRule type="expression" dxfId="1087" priority="1232" stopIfTrue="1">
      <formula>AND(AX261=$A$40,AW261=$A$41)</formula>
    </cfRule>
  </conditionalFormatting>
  <conditionalFormatting sqref="AX261">
    <cfRule type="expression" dxfId="1086" priority="1233" stopIfTrue="1">
      <formula>AND(AX261=$A$40,AW261=$A$41)</formula>
    </cfRule>
  </conditionalFormatting>
  <conditionalFormatting sqref="BE262:BE265 I262:I265 Q262:Q265 AK262:AK263 BA262:BA265 AW262:AW263 AS262:AS265 AO262:AO265 M262:M265 AG262:AG263 AC262:AC263 Y262:Y265 U262:U265">
    <cfRule type="expression" dxfId="1085" priority="1212" stopIfTrue="1">
      <formula>AND(J262=$A$40,I262=$A$41)</formula>
    </cfRule>
  </conditionalFormatting>
  <conditionalFormatting sqref="AX262:AX263 Z262:Z265 R262:R265 N262:N265 BB262:BB265 AT262:AT265 AP262:AP263 V262:V265 AL262:AL263 AD262:AD263 AH262:AH263 J262:J265 BF262:BF265">
    <cfRule type="expression" dxfId="1084" priority="1213" stopIfTrue="1">
      <formula>AND(J262=$A$40,I262=$A$41)</formula>
    </cfRule>
  </conditionalFormatting>
  <conditionalFormatting sqref="AC264:AC265">
    <cfRule type="expression" dxfId="1083" priority="1214" stopIfTrue="1">
      <formula>AND(AD264=$A$40,AC264=$A$41)</formula>
    </cfRule>
  </conditionalFormatting>
  <conditionalFormatting sqref="AD264:AD265">
    <cfRule type="expression" dxfId="1082" priority="1215" stopIfTrue="1">
      <formula>AND(AD264=$A$40,AC264=$A$41)</formula>
    </cfRule>
  </conditionalFormatting>
  <conditionalFormatting sqref="AG264:AG265">
    <cfRule type="expression" dxfId="1081" priority="1216" stopIfTrue="1">
      <formula>AND(AH264=$A$40,AG264=$A$41)</formula>
    </cfRule>
  </conditionalFormatting>
  <conditionalFormatting sqref="AH264:AH265">
    <cfRule type="expression" dxfId="1080" priority="1217" stopIfTrue="1">
      <formula>AND(AH264=$A$40,AG264=$A$41)</formula>
    </cfRule>
  </conditionalFormatting>
  <conditionalFormatting sqref="AK264:AK265">
    <cfRule type="expression" dxfId="1079" priority="1218" stopIfTrue="1">
      <formula>AND(AL264=$A$40,AK264=$A$41)</formula>
    </cfRule>
  </conditionalFormatting>
  <conditionalFormatting sqref="AL264:AL265">
    <cfRule type="expression" dxfId="1078" priority="1219" stopIfTrue="1">
      <formula>AND(AL264=$A$40,AK264=$A$41)</formula>
    </cfRule>
  </conditionalFormatting>
  <conditionalFormatting sqref="AP264:AP265">
    <cfRule type="expression" dxfId="1077" priority="1220" stopIfTrue="1">
      <formula>AND(AP264=$A$40,AO264=$A$41)</formula>
    </cfRule>
  </conditionalFormatting>
  <conditionalFormatting sqref="AW264:AW265">
    <cfRule type="expression" dxfId="1076" priority="1221" stopIfTrue="1">
      <formula>AND(AX264=$A$40,AW264=$A$41)</formula>
    </cfRule>
  </conditionalFormatting>
  <conditionalFormatting sqref="AX264:AX265">
    <cfRule type="expression" dxfId="1075" priority="1222" stopIfTrue="1">
      <formula>AND(AX264=$A$40,AW264=$A$41)</formula>
    </cfRule>
  </conditionalFormatting>
  <conditionalFormatting sqref="BE266 I266 Q266 AK266 BA266 AW266 AS266 AO266 M266 AG266 AC266 Y266 U266">
    <cfRule type="expression" dxfId="1074" priority="1210" stopIfTrue="1">
      <formula>AND(J266=$A$40,I266=$A$41)</formula>
    </cfRule>
  </conditionalFormatting>
  <conditionalFormatting sqref="BF266 AX266 Z266 R266 N266 BB266 AT266 AP266 V266 AL266 AD266 AH266 J266">
    <cfRule type="expression" dxfId="1073" priority="1211" stopIfTrue="1">
      <formula>AND(J266=$A$40,I266=$A$41)</formula>
    </cfRule>
  </conditionalFormatting>
  <conditionalFormatting sqref="BE267:BE268 I267:I268 Q267:Q268 AK267 BA267:BA268 AW267 AS267:AS268 AO267:AO268 M267:M268 AG267 AC267 Y267:Y268 U267:U268">
    <cfRule type="expression" dxfId="1072" priority="1208" stopIfTrue="1">
      <formula>AND(J267=$A$40,I267=$A$41)</formula>
    </cfRule>
  </conditionalFormatting>
  <conditionalFormatting sqref="BF267:BF268 AX267 Z267:Z268 R267:R268 N267:N268 BB267:BB268 AT267:AT268 AP267 V267:V268 AL267 AD267 AH267 J267:J268">
    <cfRule type="expression" dxfId="1071" priority="1209" stopIfTrue="1">
      <formula>AND(J267=$A$40,I267=$A$41)</formula>
    </cfRule>
  </conditionalFormatting>
  <conditionalFormatting sqref="AC268">
    <cfRule type="expression" dxfId="1070" priority="1199" stopIfTrue="1">
      <formula>AND(AD268=$A$40,AC268=$A$41)</formula>
    </cfRule>
  </conditionalFormatting>
  <conditionalFormatting sqref="AD268">
    <cfRule type="expression" dxfId="1069" priority="1200" stopIfTrue="1">
      <formula>AND(AD268=$A$40,AC268=$A$41)</formula>
    </cfRule>
  </conditionalFormatting>
  <conditionalFormatting sqref="AG268">
    <cfRule type="expression" dxfId="1068" priority="1201" stopIfTrue="1">
      <formula>AND(AH268=$A$40,AG268=$A$41)</formula>
    </cfRule>
  </conditionalFormatting>
  <conditionalFormatting sqref="AH268">
    <cfRule type="expression" dxfId="1067" priority="1202" stopIfTrue="1">
      <formula>AND(AH268=$A$40,AG268=$A$41)</formula>
    </cfRule>
  </conditionalFormatting>
  <conditionalFormatting sqref="AK268">
    <cfRule type="expression" dxfId="1066" priority="1203" stopIfTrue="1">
      <formula>AND(AL268=$A$40,AK268=$A$41)</formula>
    </cfRule>
  </conditionalFormatting>
  <conditionalFormatting sqref="AL268">
    <cfRule type="expression" dxfId="1065" priority="1204" stopIfTrue="1">
      <formula>AND(AL268=$A$40,AK268=$A$41)</formula>
    </cfRule>
  </conditionalFormatting>
  <conditionalFormatting sqref="AP268">
    <cfRule type="expression" dxfId="1064" priority="1205" stopIfTrue="1">
      <formula>AND(AP268=$A$40,AO268=$A$41)</formula>
    </cfRule>
  </conditionalFormatting>
  <conditionalFormatting sqref="AW268">
    <cfRule type="expression" dxfId="1063" priority="1206" stopIfTrue="1">
      <formula>AND(AX268=$A$40,AW268=$A$41)</formula>
    </cfRule>
  </conditionalFormatting>
  <conditionalFormatting sqref="AX268">
    <cfRule type="expression" dxfId="1062" priority="1207" stopIfTrue="1">
      <formula>AND(AX268=$A$40,AW268=$A$41)</formula>
    </cfRule>
  </conditionalFormatting>
  <conditionalFormatting sqref="BE269:BE270 I269:I270 Q269:Q270 AK269:AK270 BA269:BA270 AW269:AW270 AS269:AS270 AO269:AO270 M269:M270 AG269:AG270 AC269:AC270 Y269:Y270 U269:U270">
    <cfRule type="expression" dxfId="1061" priority="1197" stopIfTrue="1">
      <formula>AND(J269=$A$40,I269=$A$41)</formula>
    </cfRule>
  </conditionalFormatting>
  <conditionalFormatting sqref="BF269:BF270 AX269:AX270 Z269:Z270 R269:R270 N269:N270 BB269:BB270 AT269:AT270 AP269:AP270 V269:V270 AL269:AL270 AD269:AD270 AH269:AH270 J269:J270">
    <cfRule type="expression" dxfId="1060" priority="1198" stopIfTrue="1">
      <formula>AND(J269=$A$40,I269=$A$41)</formula>
    </cfRule>
  </conditionalFormatting>
  <conditionalFormatting sqref="BE271:BE274 I271:I274 Q271:Q274 BA271:BA274 AW271:AW272 M271:M274 Y271:Y274 U271:U274 AC271:AC274 AG271:AG274 AK271:AK274 AO271:AO274 AS271:AS274">
    <cfRule type="expression" dxfId="1059" priority="1193" stopIfTrue="1">
      <formula>AND(J271=$A$40,I271=$A$41)</formula>
    </cfRule>
  </conditionalFormatting>
  <conditionalFormatting sqref="BF271:BF274 AX271:AX272 Z271:Z274 R271:R274 N271:N274 BB271:BB274 V271:V274 J271:J274 AD271:AD274 AH271:AH274 AL271:AL274 AP271:AP274 AT271:AT274">
    <cfRule type="expression" dxfId="1058" priority="1194" stopIfTrue="1">
      <formula>AND(J271=$A$40,I271=$A$41)</formula>
    </cfRule>
  </conditionalFormatting>
  <conditionalFormatting sqref="AW273:AW274">
    <cfRule type="expression" dxfId="1057" priority="1195" stopIfTrue="1">
      <formula>AND(AX273=$A$40,AW273=$A$41)</formula>
    </cfRule>
  </conditionalFormatting>
  <conditionalFormatting sqref="AX273:AX274">
    <cfRule type="expression" dxfId="1056" priority="1196" stopIfTrue="1">
      <formula>AND(AX273=$A$40,AW273=$A$41)</formula>
    </cfRule>
  </conditionalFormatting>
  <conditionalFormatting sqref="AC276">
    <cfRule type="expression" dxfId="1055" priority="1184" stopIfTrue="1">
      <formula>AND(AD276=$A$40,AC276=$A$41)</formula>
    </cfRule>
  </conditionalFormatting>
  <conditionalFormatting sqref="AD276">
    <cfRule type="expression" dxfId="1054" priority="1185" stopIfTrue="1">
      <formula>AND(AD276=$A$40,AC276=$A$41)</formula>
    </cfRule>
  </conditionalFormatting>
  <conditionalFormatting sqref="AG276">
    <cfRule type="expression" dxfId="1053" priority="1186" stopIfTrue="1">
      <formula>AND(AH276=$A$40,AG276=$A$41)</formula>
    </cfRule>
  </conditionalFormatting>
  <conditionalFormatting sqref="AH276">
    <cfRule type="expression" dxfId="1052" priority="1187" stopIfTrue="1">
      <formula>AND(AH276=$A$40,AG276=$A$41)</formula>
    </cfRule>
  </conditionalFormatting>
  <conditionalFormatting sqref="AK276">
    <cfRule type="expression" dxfId="1051" priority="1188" stopIfTrue="1">
      <formula>AND(AL276=$A$40,AK276=$A$41)</formula>
    </cfRule>
  </conditionalFormatting>
  <conditionalFormatting sqref="AL276">
    <cfRule type="expression" dxfId="1050" priority="1189" stopIfTrue="1">
      <formula>AND(AL276=$A$40,AK276=$A$41)</formula>
    </cfRule>
  </conditionalFormatting>
  <conditionalFormatting sqref="AP276">
    <cfRule type="expression" dxfId="1049" priority="1190" stopIfTrue="1">
      <formula>AND(AP276=$A$40,AO276=$A$41)</formula>
    </cfRule>
  </conditionalFormatting>
  <conditionalFormatting sqref="AW276">
    <cfRule type="expression" dxfId="1048" priority="1191" stopIfTrue="1">
      <formula>AND(AX276=$A$40,AW276=$A$41)</formula>
    </cfRule>
  </conditionalFormatting>
  <conditionalFormatting sqref="AX276">
    <cfRule type="expression" dxfId="1047" priority="1192" stopIfTrue="1">
      <formula>AND(AX276=$A$40,AW276=$A$41)</formula>
    </cfRule>
  </conditionalFormatting>
  <conditionalFormatting sqref="BE277:BE278 I277:I278 Q277:Q278 AK277:AK278 BA277:BA278 AW277:AW278 AS277:AS278 AO277:AO278 M277:M278 AG277:AG278 AC277:AC278 Y277:Y278 U277:U278">
    <cfRule type="expression" dxfId="1046" priority="1180" stopIfTrue="1">
      <formula>AND(J277=$A$40,I277=$A$41)</formula>
    </cfRule>
  </conditionalFormatting>
  <conditionalFormatting sqref="BF277:BF278 AX277:AX278 Z277:Z278 R277:R278 N277:N278 BB277:BB278 AT277:AT278 AP277:AP278 V277:V278 AL277:AL278 AD277:AD278 AH277:AH278 J277:J278">
    <cfRule type="expression" dxfId="1045" priority="1181" stopIfTrue="1">
      <formula>AND(J277=$A$40,I277=$A$41)</formula>
    </cfRule>
  </conditionalFormatting>
  <conditionalFormatting sqref="BE279:BE280 I279:I280 Q279:Q280 AK279:AK280 BA279:BA280 AW279:AW280 AS279:AS280 AO279:AO280 M279:M280 AG279:AG280 AC279:AC280 Y279:Y280 U279:U280">
    <cfRule type="expression" dxfId="1044" priority="1178" stopIfTrue="1">
      <formula>AND(J279=$A$40,I279=$A$41)</formula>
    </cfRule>
  </conditionalFormatting>
  <conditionalFormatting sqref="BF279:BF280 AX279:AX280 Z279:Z280 R279:R280 N279:N280 BB279:BB280 AT279:AT280 AP279:AP280 V279:V280 AL279:AL280 AD279:AD280 AH279:AH280 J279:J280">
    <cfRule type="expression" dxfId="1043" priority="1179" stopIfTrue="1">
      <formula>AND(J279=$A$40,I279=$A$41)</formula>
    </cfRule>
  </conditionalFormatting>
  <conditionalFormatting sqref="BE281:BE283 I281:I283 Q281:Q283 AK281:AK282 BA281:BA283 AW281:AW282 AS281:AS283 AO281:AO283 M281:M283 AG281:AG282 AC281:AC282 Y281:Y283 U281:U283">
    <cfRule type="expression" dxfId="1042" priority="1167" stopIfTrue="1">
      <formula>AND(J281=$A$40,I281=$A$41)</formula>
    </cfRule>
  </conditionalFormatting>
  <conditionalFormatting sqref="BF281:BF283 AX281:AX282 Z281:Z283 R281:R283 N281:N283 BB281:BB283 AT281:AT283 AP281:AP282 V281:V283 AL281:AL282 AD281:AD282 AH281:AH282 J281:J283">
    <cfRule type="expression" dxfId="1041" priority="1168" stopIfTrue="1">
      <formula>AND(J281=$A$40,I281=$A$41)</formula>
    </cfRule>
  </conditionalFormatting>
  <conditionalFormatting sqref="AC283">
    <cfRule type="expression" dxfId="1040" priority="1169" stopIfTrue="1">
      <formula>AND(AD283=$A$40,AC283=$A$41)</formula>
    </cfRule>
  </conditionalFormatting>
  <conditionalFormatting sqref="AD283">
    <cfRule type="expression" dxfId="1039" priority="1170" stopIfTrue="1">
      <formula>AND(AD283=$A$40,AC283=$A$41)</formula>
    </cfRule>
  </conditionalFormatting>
  <conditionalFormatting sqref="AG283">
    <cfRule type="expression" dxfId="1038" priority="1171" stopIfTrue="1">
      <formula>AND(AH283=$A$40,AG283=$A$41)</formula>
    </cfRule>
  </conditionalFormatting>
  <conditionalFormatting sqref="AH283">
    <cfRule type="expression" dxfId="1037" priority="1172" stopIfTrue="1">
      <formula>AND(AH283=$A$40,AG283=$A$41)</formula>
    </cfRule>
  </conditionalFormatting>
  <conditionalFormatting sqref="AK283">
    <cfRule type="expression" dxfId="1036" priority="1173" stopIfTrue="1">
      <formula>AND(AL283=$A$40,AK283=$A$41)</formula>
    </cfRule>
  </conditionalFormatting>
  <conditionalFormatting sqref="AL283">
    <cfRule type="expression" dxfId="1035" priority="1174" stopIfTrue="1">
      <formula>AND(AL283=$A$40,AK283=$A$41)</formula>
    </cfRule>
  </conditionalFormatting>
  <conditionalFormatting sqref="AP283">
    <cfRule type="expression" dxfId="1034" priority="1175" stopIfTrue="1">
      <formula>AND(AP283=$A$40,AO283=$A$41)</formula>
    </cfRule>
  </conditionalFormatting>
  <conditionalFormatting sqref="AW283">
    <cfRule type="expression" dxfId="1033" priority="1176" stopIfTrue="1">
      <formula>AND(AX283=$A$40,AW283=$A$41)</formula>
    </cfRule>
  </conditionalFormatting>
  <conditionalFormatting sqref="AX283">
    <cfRule type="expression" dxfId="1032" priority="1177" stopIfTrue="1">
      <formula>AND(AX283=$A$40,AW283=$A$41)</formula>
    </cfRule>
  </conditionalFormatting>
  <conditionalFormatting sqref="AC285">
    <cfRule type="expression" dxfId="1031" priority="1158" stopIfTrue="1">
      <formula>AND(AD285=$A$40,AC285=$A$41)</formula>
    </cfRule>
  </conditionalFormatting>
  <conditionalFormatting sqref="AD285">
    <cfRule type="expression" dxfId="1030" priority="1159" stopIfTrue="1">
      <formula>AND(AD285=$A$40,AC285=$A$41)</formula>
    </cfRule>
  </conditionalFormatting>
  <conditionalFormatting sqref="AG285">
    <cfRule type="expression" dxfId="1029" priority="1160" stopIfTrue="1">
      <formula>AND(AH285=$A$40,AG285=$A$41)</formula>
    </cfRule>
  </conditionalFormatting>
  <conditionalFormatting sqref="AH285">
    <cfRule type="expression" dxfId="1028" priority="1161" stopIfTrue="1">
      <formula>AND(AH285=$A$40,AG285=$A$41)</formula>
    </cfRule>
  </conditionalFormatting>
  <conditionalFormatting sqref="AK285">
    <cfRule type="expression" dxfId="1027" priority="1162" stopIfTrue="1">
      <formula>AND(AL285=$A$40,AK285=$A$41)</formula>
    </cfRule>
  </conditionalFormatting>
  <conditionalFormatting sqref="AL285">
    <cfRule type="expression" dxfId="1026" priority="1163" stopIfTrue="1">
      <formula>AND(AL285=$A$40,AK285=$A$41)</formula>
    </cfRule>
  </conditionalFormatting>
  <conditionalFormatting sqref="AP285">
    <cfRule type="expression" dxfId="1025" priority="1164" stopIfTrue="1">
      <formula>AND(AP285=$A$40,AO285=$A$41)</formula>
    </cfRule>
  </conditionalFormatting>
  <conditionalFormatting sqref="AW285">
    <cfRule type="expression" dxfId="1024" priority="1165" stopIfTrue="1">
      <formula>AND(AX285=$A$40,AW285=$A$41)</formula>
    </cfRule>
  </conditionalFormatting>
  <conditionalFormatting sqref="AX285">
    <cfRule type="expression" dxfId="1023" priority="1166" stopIfTrue="1">
      <formula>AND(AX285=$A$40,AW285=$A$41)</formula>
    </cfRule>
  </conditionalFormatting>
  <conditionalFormatting sqref="BE286:BE287 I286:I287 Q286:Q287 AK286:AK287 BA286:BA287 AW286:AW287 AS286:AS287 AO286:AO287 M286:M287 AG286:AG287 AC286:AC287 Y286:Y287 U286:U287">
    <cfRule type="expression" dxfId="1022" priority="1154" stopIfTrue="1">
      <formula>AND(J286=$A$40,I286=$A$41)</formula>
    </cfRule>
  </conditionalFormatting>
  <conditionalFormatting sqref="BF286:BF287 AX286:AX287 Z286:Z287 R286:R287 N286:N287 BB286:BB287 AT286:AT287 AP286:AP287 V286:V287 AL286:AL287 AD286:AD287 AH286:AH287 J286:J287">
    <cfRule type="expression" dxfId="1021" priority="1155" stopIfTrue="1">
      <formula>AND(J286=$A$40,I286=$A$41)</formula>
    </cfRule>
  </conditionalFormatting>
  <conditionalFormatting sqref="BE288:BE290 I288:I290 Q288:Q290 AK288:AK289 BA288:BA290 AW288:AW289 AS288:AS290 AO288:AO290 M288:M290 AG288:AG289 AC288:AC289 Y288:Y290 U288:U290">
    <cfRule type="expression" dxfId="1020" priority="1143" stopIfTrue="1">
      <formula>AND(J288=$A$40,I288=$A$41)</formula>
    </cfRule>
  </conditionalFormatting>
  <conditionalFormatting sqref="BF288:BF290 AX288:AX289 Z288:Z290 R288:R290 N288:N290 BB288:BB290 AT288:AT290 AP288:AP289 V288:V290 AL288:AL289 AD288:AD289 AH288:AH289 J288:J290">
    <cfRule type="expression" dxfId="1019" priority="1144" stopIfTrue="1">
      <formula>AND(J288=$A$40,I288=$A$41)</formula>
    </cfRule>
  </conditionalFormatting>
  <conditionalFormatting sqref="AC290">
    <cfRule type="expression" dxfId="1018" priority="1145" stopIfTrue="1">
      <formula>AND(AD290=$A$40,AC290=$A$41)</formula>
    </cfRule>
  </conditionalFormatting>
  <conditionalFormatting sqref="AD290">
    <cfRule type="expression" dxfId="1017" priority="1146" stopIfTrue="1">
      <formula>AND(AD290=$A$40,AC290=$A$41)</formula>
    </cfRule>
  </conditionalFormatting>
  <conditionalFormatting sqref="AG290">
    <cfRule type="expression" dxfId="1016" priority="1147" stopIfTrue="1">
      <formula>AND(AH290=$A$40,AG290=$A$41)</formula>
    </cfRule>
  </conditionalFormatting>
  <conditionalFormatting sqref="AH290">
    <cfRule type="expression" dxfId="1015" priority="1148" stopIfTrue="1">
      <formula>AND(AH290=$A$40,AG290=$A$41)</formula>
    </cfRule>
  </conditionalFormatting>
  <conditionalFormatting sqref="AK290">
    <cfRule type="expression" dxfId="1014" priority="1149" stopIfTrue="1">
      <formula>AND(AL290=$A$40,AK290=$A$41)</formula>
    </cfRule>
  </conditionalFormatting>
  <conditionalFormatting sqref="AL290">
    <cfRule type="expression" dxfId="1013" priority="1150" stopIfTrue="1">
      <formula>AND(AL290=$A$40,AK290=$A$41)</formula>
    </cfRule>
  </conditionalFormatting>
  <conditionalFormatting sqref="AP290">
    <cfRule type="expression" dxfId="1012" priority="1151" stopIfTrue="1">
      <formula>AND(AP290=$A$40,AO290=$A$41)</formula>
    </cfRule>
  </conditionalFormatting>
  <conditionalFormatting sqref="AW290">
    <cfRule type="expression" dxfId="1011" priority="1152" stopIfTrue="1">
      <formula>AND(AX290=$A$40,AW290=$A$41)</formula>
    </cfRule>
  </conditionalFormatting>
  <conditionalFormatting sqref="AX290">
    <cfRule type="expression" dxfId="1010" priority="1153" stopIfTrue="1">
      <formula>AND(AX290=$A$40,AW290=$A$41)</formula>
    </cfRule>
  </conditionalFormatting>
  <conditionalFormatting sqref="BE291:BE292 I291:I292 Q291:Q292 AK291:AK292 BA291:BA292 AW291:AW292 AS291:AS292 AO291:AO292 M291:M292 AG291:AG292 AC291:AC292 Y291:Y292 U291:U292">
    <cfRule type="expression" dxfId="1009" priority="1141" stopIfTrue="1">
      <formula>AND(J291=$A$40,I291=$A$41)</formula>
    </cfRule>
  </conditionalFormatting>
  <conditionalFormatting sqref="BF291:BF292 AX291:AX292 Z291:Z292 R291:R292 N291:N292 BB291:BB292 AT291:AT292 AP291:AP292 V291:V292 AL291:AL292 AD291:AD292 AH291:AH292 J291:J292">
    <cfRule type="expression" dxfId="1008" priority="1142" stopIfTrue="1">
      <formula>AND(J291=$A$40,I291=$A$41)</formula>
    </cfRule>
  </conditionalFormatting>
  <conditionalFormatting sqref="AK293:AK294 AW293:AW294 AG293:AG294 AC293:AC294 BE293:BE296 I293:I296 Q293:Q296 BA293:BA296 AS293:AS296 AO293:AO296 M293:M296 Y293:Y296 U293:U296">
    <cfRule type="expression" dxfId="1007" priority="1130" stopIfTrue="1">
      <formula>AND(J293=$A$40,I293=$A$41)</formula>
    </cfRule>
  </conditionalFormatting>
  <conditionalFormatting sqref="AX293:AX294 AP293:AP294 AL293:AL294 AD293:AD294 AH293:AH294 BF293:BF296 Z293:Z296 R293:R296 N293:N296 BB293:BB296 AT293:AT296 V293:V296 J293:J296">
    <cfRule type="expression" dxfId="1006" priority="1131" stopIfTrue="1">
      <formula>AND(J293=$A$40,I293=$A$41)</formula>
    </cfRule>
  </conditionalFormatting>
  <conditionalFormatting sqref="AC295:AC296">
    <cfRule type="expression" dxfId="1005" priority="1132" stopIfTrue="1">
      <formula>AND(AD295=$A$40,AC295=$A$41)</formula>
    </cfRule>
  </conditionalFormatting>
  <conditionalFormatting sqref="AD295:AD296">
    <cfRule type="expression" dxfId="1004" priority="1133" stopIfTrue="1">
      <formula>AND(AD295=$A$40,AC295=$A$41)</formula>
    </cfRule>
  </conditionalFormatting>
  <conditionalFormatting sqref="AG295:AG296">
    <cfRule type="expression" dxfId="1003" priority="1134" stopIfTrue="1">
      <formula>AND(AH295=$A$40,AG295=$A$41)</formula>
    </cfRule>
  </conditionalFormatting>
  <conditionalFormatting sqref="AH295:AH296">
    <cfRule type="expression" dxfId="1002" priority="1135" stopIfTrue="1">
      <formula>AND(AH295=$A$40,AG295=$A$41)</formula>
    </cfRule>
  </conditionalFormatting>
  <conditionalFormatting sqref="AK295:AK296">
    <cfRule type="expression" dxfId="1001" priority="1136" stopIfTrue="1">
      <formula>AND(AL295=$A$40,AK295=$A$41)</formula>
    </cfRule>
  </conditionalFormatting>
  <conditionalFormatting sqref="AL295:AL296">
    <cfRule type="expression" dxfId="1000" priority="1137" stopIfTrue="1">
      <formula>AND(AL295=$A$40,AK295=$A$41)</formula>
    </cfRule>
  </conditionalFormatting>
  <conditionalFormatting sqref="AP295:AP296">
    <cfRule type="expression" dxfId="999" priority="1138" stopIfTrue="1">
      <formula>AND(AP295=$A$40,AO295=$A$41)</formula>
    </cfRule>
  </conditionalFormatting>
  <conditionalFormatting sqref="AW295:AW296">
    <cfRule type="expression" dxfId="998" priority="1139" stopIfTrue="1">
      <formula>AND(AX295=$A$40,AW295=$A$41)</formula>
    </cfRule>
  </conditionalFormatting>
  <conditionalFormatting sqref="AX295:AX296">
    <cfRule type="expression" dxfId="997" priority="1140" stopIfTrue="1">
      <formula>AND(AX295=$A$40,AW295=$A$41)</formula>
    </cfRule>
  </conditionalFormatting>
  <conditionalFormatting sqref="BE310:BE312 I310:I312 Q310:Q312 AK310:AK311 BA310:BA312 AW310:AW311 AS310:AS312 AO310:AO312 M310:M312 AG310:AG311 AC310:AC311 Y310:Y312 U310:U312">
    <cfRule type="expression" dxfId="996" priority="1081" stopIfTrue="1">
      <formula>AND(J310=$A$40,I310=$A$41)</formula>
    </cfRule>
  </conditionalFormatting>
  <conditionalFormatting sqref="BF310:BF312 AX310:AX311 Z310:Z312 R310:R312 N310:N312 BB310:BB312 AT310:AT312 AP310:AP311 V310:V312 AL310:AL311 AD310:AD311 AH310:AH311 J310:J312">
    <cfRule type="expression" dxfId="995" priority="1082" stopIfTrue="1">
      <formula>AND(J310=$A$40,I310=$A$41)</formula>
    </cfRule>
  </conditionalFormatting>
  <conditionalFormatting sqref="AC312">
    <cfRule type="expression" dxfId="994" priority="1083" stopIfTrue="1">
      <formula>AND(AD312=$A$40,AC312=$A$41)</formula>
    </cfRule>
  </conditionalFormatting>
  <conditionalFormatting sqref="AD312">
    <cfRule type="expression" dxfId="993" priority="1084" stopIfTrue="1">
      <formula>AND(AD312=$A$40,AC312=$A$41)</formula>
    </cfRule>
  </conditionalFormatting>
  <conditionalFormatting sqref="AG312">
    <cfRule type="expression" dxfId="992" priority="1085" stopIfTrue="1">
      <formula>AND(AH312=$A$40,AG312=$A$41)</formula>
    </cfRule>
  </conditionalFormatting>
  <conditionalFormatting sqref="AH312">
    <cfRule type="expression" dxfId="991" priority="1086" stopIfTrue="1">
      <formula>AND(AH312=$A$40,AG312=$A$41)</formula>
    </cfRule>
  </conditionalFormatting>
  <conditionalFormatting sqref="AK312">
    <cfRule type="expression" dxfId="990" priority="1087" stopIfTrue="1">
      <formula>AND(AL312=$A$40,AK312=$A$41)</formula>
    </cfRule>
  </conditionalFormatting>
  <conditionalFormatting sqref="AL312">
    <cfRule type="expression" dxfId="989" priority="1088" stopIfTrue="1">
      <formula>AND(AL312=$A$40,AK312=$A$41)</formula>
    </cfRule>
  </conditionalFormatting>
  <conditionalFormatting sqref="AP312">
    <cfRule type="expression" dxfId="988" priority="1089" stopIfTrue="1">
      <formula>AND(AP312=$A$40,AO312=$A$41)</formula>
    </cfRule>
  </conditionalFormatting>
  <conditionalFormatting sqref="AW312">
    <cfRule type="expression" dxfId="987" priority="1090" stopIfTrue="1">
      <formula>AND(AX312=$A$40,AW312=$A$41)</formula>
    </cfRule>
  </conditionalFormatting>
  <conditionalFormatting sqref="AX312">
    <cfRule type="expression" dxfId="986" priority="1091" stopIfTrue="1">
      <formula>AND(AX312=$A$40,AW312=$A$41)</formula>
    </cfRule>
  </conditionalFormatting>
  <conditionalFormatting sqref="BE313:BE315 I313:I316 Q313:Q315 AK313:AK314 BA313:BA315 AW313:AW314 AS313:AS315 AO313:AO315 M313:M315 AG313:AG314 AC313:AC314 Y313:Y315 U313:U315">
    <cfRule type="expression" dxfId="985" priority="1070" stopIfTrue="1">
      <formula>AND(J313=$A$40,I313=$A$41)</formula>
    </cfRule>
  </conditionalFormatting>
  <conditionalFormatting sqref="BF313:BF315 AX313:AX314 Z313:Z315 R313:R315 N313:N315 BB313:BB315 AT313:AT315 AP313:AP314 V313:V315 AL313:AL314 AD313:AD314 AH313:AH314 J313:J316">
    <cfRule type="expression" dxfId="984" priority="1071" stopIfTrue="1">
      <formula>AND(J313=$A$40,I313=$A$41)</formula>
    </cfRule>
  </conditionalFormatting>
  <conditionalFormatting sqref="AC315">
    <cfRule type="expression" dxfId="983" priority="1072" stopIfTrue="1">
      <formula>AND(AD315=$A$40,AC315=$A$41)</formula>
    </cfRule>
  </conditionalFormatting>
  <conditionalFormatting sqref="AD315">
    <cfRule type="expression" dxfId="982" priority="1073" stopIfTrue="1">
      <formula>AND(AD315=$A$40,AC315=$A$41)</formula>
    </cfRule>
  </conditionalFormatting>
  <conditionalFormatting sqref="AG315">
    <cfRule type="expression" dxfId="981" priority="1074" stopIfTrue="1">
      <formula>AND(AH315=$A$40,AG315=$A$41)</formula>
    </cfRule>
  </conditionalFormatting>
  <conditionalFormatting sqref="AH315">
    <cfRule type="expression" dxfId="980" priority="1075" stopIfTrue="1">
      <formula>AND(AH315=$A$40,AG315=$A$41)</formula>
    </cfRule>
  </conditionalFormatting>
  <conditionalFormatting sqref="AK315">
    <cfRule type="expression" dxfId="979" priority="1076" stopIfTrue="1">
      <formula>AND(AL315=$A$40,AK315=$A$41)</formula>
    </cfRule>
  </conditionalFormatting>
  <conditionalFormatting sqref="AL315">
    <cfRule type="expression" dxfId="978" priority="1077" stopIfTrue="1">
      <formula>AND(AL315=$A$40,AK315=$A$41)</formula>
    </cfRule>
  </conditionalFormatting>
  <conditionalFormatting sqref="AP315">
    <cfRule type="expression" dxfId="977" priority="1078" stopIfTrue="1">
      <formula>AND(AP315=$A$40,AO315=$A$41)</formula>
    </cfRule>
  </conditionalFormatting>
  <conditionalFormatting sqref="AW315">
    <cfRule type="expression" dxfId="976" priority="1079" stopIfTrue="1">
      <formula>AND(AX315=$A$40,AW315=$A$41)</formula>
    </cfRule>
  </conditionalFormatting>
  <conditionalFormatting sqref="AX315">
    <cfRule type="expression" dxfId="975" priority="1080" stopIfTrue="1">
      <formula>AND(AX315=$A$40,AW315=$A$41)</formula>
    </cfRule>
  </conditionalFormatting>
  <conditionalFormatting sqref="BE316 Q316 AK316 BA316 AW316 AS316 AO316 M316 AG316 AC316 Y316 U316">
    <cfRule type="expression" dxfId="974" priority="1068" stopIfTrue="1">
      <formula>AND(N316=$A$40,M316=$A$41)</formula>
    </cfRule>
  </conditionalFormatting>
  <conditionalFormatting sqref="BF316 AX316 Z316 R316 N316 BB316 AT316 AP316 V316 AL316 AD316 AH316">
    <cfRule type="expression" dxfId="973" priority="1069" stopIfTrue="1">
      <formula>AND(N316=$A$40,M316=$A$41)</formula>
    </cfRule>
  </conditionalFormatting>
  <conditionalFormatting sqref="BE317:BE319 I317:I319 Q317:Q319 AK317:AK318 BA317:BA319 AW317:AW318 AS317:AS319 AO317:AO319 M317:M319 AG317:AG318 AC317:AC318 Y317:Y319 U317:U319">
    <cfRule type="expression" dxfId="972" priority="1057" stopIfTrue="1">
      <formula>AND(J317=$A$40,I317=$A$41)</formula>
    </cfRule>
  </conditionalFormatting>
  <conditionalFormatting sqref="BF317:BF319 AX317:AX318 Z317:Z319 R317:R319 N317:N319 BB317:BB319 AT317:AT319 AP317:AP318 V317:V319 AL317:AL318 AD317:AD318 AH317:AH318 J317:J319">
    <cfRule type="expression" dxfId="971" priority="1058" stopIfTrue="1">
      <formula>AND(J317=$A$40,I317=$A$41)</formula>
    </cfRule>
  </conditionalFormatting>
  <conditionalFormatting sqref="AC319">
    <cfRule type="expression" dxfId="970" priority="1059" stopIfTrue="1">
      <formula>AND(AD319=$A$40,AC319=$A$41)</formula>
    </cfRule>
  </conditionalFormatting>
  <conditionalFormatting sqref="AD319">
    <cfRule type="expression" dxfId="969" priority="1060" stopIfTrue="1">
      <formula>AND(AD319=$A$40,AC319=$A$41)</formula>
    </cfRule>
  </conditionalFormatting>
  <conditionalFormatting sqref="AG319">
    <cfRule type="expression" dxfId="968" priority="1061" stopIfTrue="1">
      <formula>AND(AH319=$A$40,AG319=$A$41)</formula>
    </cfRule>
  </conditionalFormatting>
  <conditionalFormatting sqref="AH319">
    <cfRule type="expression" dxfId="967" priority="1062" stopIfTrue="1">
      <formula>AND(AH319=$A$40,AG319=$A$41)</formula>
    </cfRule>
  </conditionalFormatting>
  <conditionalFormatting sqref="AK319">
    <cfRule type="expression" dxfId="966" priority="1063" stopIfTrue="1">
      <formula>AND(AL319=$A$40,AK319=$A$41)</formula>
    </cfRule>
  </conditionalFormatting>
  <conditionalFormatting sqref="AL319">
    <cfRule type="expression" dxfId="965" priority="1064" stopIfTrue="1">
      <formula>AND(AL319=$A$40,AK319=$A$41)</formula>
    </cfRule>
  </conditionalFormatting>
  <conditionalFormatting sqref="AP319">
    <cfRule type="expression" dxfId="964" priority="1065" stopIfTrue="1">
      <formula>AND(AP319=$A$40,AO319=$A$41)</formula>
    </cfRule>
  </conditionalFormatting>
  <conditionalFormatting sqref="AW319">
    <cfRule type="expression" dxfId="963" priority="1066" stopIfTrue="1">
      <formula>AND(AX319=$A$40,AW319=$A$41)</formula>
    </cfRule>
  </conditionalFormatting>
  <conditionalFormatting sqref="AX319">
    <cfRule type="expression" dxfId="962" priority="1067" stopIfTrue="1">
      <formula>AND(AX319=$A$40,AW319=$A$41)</formula>
    </cfRule>
  </conditionalFormatting>
  <conditionalFormatting sqref="BE320 I320 Q320 AK320 BA320 AW320 AS320 AO320 M320 AG320 AC320 Y320 U320">
    <cfRule type="expression" dxfId="961" priority="1055" stopIfTrue="1">
      <formula>AND(J320=$A$40,I320=$A$41)</formula>
    </cfRule>
  </conditionalFormatting>
  <conditionalFormatting sqref="BF320 AX320 Z320 R320 N320 BB320 AT320 AP320 V320 AL320 AD320 AH320 J320">
    <cfRule type="expression" dxfId="960" priority="1056" stopIfTrue="1">
      <formula>AND(J320=$A$40,I320=$A$41)</formula>
    </cfRule>
  </conditionalFormatting>
  <conditionalFormatting sqref="BE322 I322 Q322 AK322 BA322 AW322 AS322 AO322 M322 AG322 AC322 Y322 U322">
    <cfRule type="expression" dxfId="959" priority="1053" stopIfTrue="1">
      <formula>AND(J322=$A$40,I322=$A$41)</formula>
    </cfRule>
  </conditionalFormatting>
  <conditionalFormatting sqref="BF322 AX322 Z322 R322 N322 BB322 AT322 AP322 V322 AL322 AD322 AH322 J322">
    <cfRule type="expression" dxfId="958" priority="1054" stopIfTrue="1">
      <formula>AND(J322=$A$40,I322=$A$41)</formula>
    </cfRule>
  </conditionalFormatting>
  <conditionalFormatting sqref="BE321 I321 Q321 AK321 BA321 AW321 AS321 AO321 M321 AG321 AC321 Y321 U321">
    <cfRule type="expression" dxfId="957" priority="1051" stopIfTrue="1">
      <formula>AND(J321=$A$40,I321=$A$41)</formula>
    </cfRule>
  </conditionalFormatting>
  <conditionalFormatting sqref="BF321 AX321 Z321 R321 N321 BB321 AT321 AP321 V321 AL321 AD321 AH321 J321">
    <cfRule type="expression" dxfId="956" priority="1052" stopIfTrue="1">
      <formula>AND(J321=$A$40,I321=$A$41)</formula>
    </cfRule>
  </conditionalFormatting>
  <conditionalFormatting sqref="BE323:BE324 I323:I324 Q323:Q324 AK323:AK324 BA323:BA324 AW323:AW324 AS323:AS324 AO323:AO324 M323:M324 AG323:AG324 AC323:AC324 Y323:Y324 U323:U324">
    <cfRule type="expression" dxfId="955" priority="1049" stopIfTrue="1">
      <formula>AND(J323=$A$40,I323=$A$41)</formula>
    </cfRule>
  </conditionalFormatting>
  <conditionalFormatting sqref="BF323:BF324 AX323:AX324 Z323:Z324 R323:R324 N323:N324 BB323:BB324 AT323:AT324 AP323:AP324 V323:V324 AL323:AL324 AD323:AD324 AH323:AH324 J323:J324">
    <cfRule type="expression" dxfId="954" priority="1050" stopIfTrue="1">
      <formula>AND(J323=$A$40,I323=$A$41)</formula>
    </cfRule>
  </conditionalFormatting>
  <conditionalFormatting sqref="BE327:BE328 I327:I328 Q327:Q328 AK327:AK328 BA327:BA328 AW327:AW328 AS327:AS328 AO327:AO328 M327:M328 AG327:AG328 AC327:AC328 Y327:Y328 U327:U328">
    <cfRule type="expression" dxfId="953" priority="1047" stopIfTrue="1">
      <formula>AND(J327=$A$40,I327=$A$41)</formula>
    </cfRule>
  </conditionalFormatting>
  <conditionalFormatting sqref="BF327:BF328 AX327:AX328 Z327:Z328 R327:R328 N327:N328 BB327:BB328 AT327:AT328 AP327:AP328 V327:V328 AL327:AL328 AD327:AD328 AH327:AH328 J327:J328">
    <cfRule type="expression" dxfId="952" priority="1048" stopIfTrue="1">
      <formula>AND(J327=$A$40,I327=$A$41)</formula>
    </cfRule>
  </conditionalFormatting>
  <conditionalFormatting sqref="BE329 I329 Q329 AK329 BA329 AW329 AS329 AO329 M329 AG329 AC329 Y329 U329">
    <cfRule type="expression" dxfId="951" priority="1045" stopIfTrue="1">
      <formula>AND(J329=$A$40,I329=$A$41)</formula>
    </cfRule>
  </conditionalFormatting>
  <conditionalFormatting sqref="BF329 AX329 Z329 R329 N329 BB329 AT329 AP329 V329 AL329 AD329 AH329 J329">
    <cfRule type="expression" dxfId="950" priority="1046" stopIfTrue="1">
      <formula>AND(J329=$A$40,I329=$A$41)</formula>
    </cfRule>
  </conditionalFormatting>
  <conditionalFormatting sqref="BE330 I330 Q330 AK330 BA330 AW330 AS330 AO330 M330 AG330 AC330 Y330 U330">
    <cfRule type="expression" dxfId="949" priority="1043" stopIfTrue="1">
      <formula>AND(J330=$A$40,I330=$A$41)</formula>
    </cfRule>
  </conditionalFormatting>
  <conditionalFormatting sqref="BF330 AX330 Z330 R330 N330 BB330 AT330 AP330 V330 AL330 AD330 AH330 J330">
    <cfRule type="expression" dxfId="948" priority="1044" stopIfTrue="1">
      <formula>AND(J330=$A$40,I330=$A$41)</formula>
    </cfRule>
  </conditionalFormatting>
  <conditionalFormatting sqref="BE331:BE333 I331:I333 Q331:Q333 AK331:AK333 BA331:BA333 AW331:AW333 AS331:AS333 AO331:AO333 M331:M333 AG331:AG333 AC331:AC333 Y331:Y333 U331:U333">
    <cfRule type="expression" dxfId="947" priority="1041" stopIfTrue="1">
      <formula>AND(J331=$A$40,I331=$A$41)</formula>
    </cfRule>
  </conditionalFormatting>
  <conditionalFormatting sqref="AX331:AX333 Z331:Z333 R331:R333 N331:N333 BB331:BB333 AT331:AT333 AP331:AP333 V331:V333 AL331:AL333 AD331:AD333 AH331:AH333 J331:J333 BF331:BF333">
    <cfRule type="expression" dxfId="946" priority="1042" stopIfTrue="1">
      <formula>AND(J331=$A$40,I331=$A$41)</formula>
    </cfRule>
  </conditionalFormatting>
  <conditionalFormatting sqref="BE334:BE336 I334:I336 Q334:Q336 AK334:AK335 BA334:BA336 AW334:AW335 AS334:AS336 AO334:AO336 M334:M336 AG334:AG335 AC334:AC335 Y334:Y336 U334:U336">
    <cfRule type="expression" dxfId="945" priority="1030" stopIfTrue="1">
      <formula>AND(J334=$A$40,I334=$A$41)</formula>
    </cfRule>
  </conditionalFormatting>
  <conditionalFormatting sqref="BF334:BF336 AX334:AX335 Z334:Z336 R334:R336 N334:N336 BB334:BB336 AT334:AT336 AP334:AP335 V334:V336 AL334:AL335 AD334:AD335 AH334:AH335 J334:J336">
    <cfRule type="expression" dxfId="944" priority="1031" stopIfTrue="1">
      <formula>AND(J334=$A$40,I334=$A$41)</formula>
    </cfRule>
  </conditionalFormatting>
  <conditionalFormatting sqref="AC336">
    <cfRule type="expression" dxfId="943" priority="1032" stopIfTrue="1">
      <formula>AND(AD336=$A$40,AC336=$A$41)</formula>
    </cfRule>
  </conditionalFormatting>
  <conditionalFormatting sqref="AD336">
    <cfRule type="expression" dxfId="942" priority="1033" stopIfTrue="1">
      <formula>AND(AD336=$A$40,AC336=$A$41)</formula>
    </cfRule>
  </conditionalFormatting>
  <conditionalFormatting sqref="AG336">
    <cfRule type="expression" dxfId="941" priority="1034" stopIfTrue="1">
      <formula>AND(AH336=$A$40,AG336=$A$41)</formula>
    </cfRule>
  </conditionalFormatting>
  <conditionalFormatting sqref="AH336">
    <cfRule type="expression" dxfId="940" priority="1035" stopIfTrue="1">
      <formula>AND(AH336=$A$40,AG336=$A$41)</formula>
    </cfRule>
  </conditionalFormatting>
  <conditionalFormatting sqref="AK336">
    <cfRule type="expression" dxfId="939" priority="1036" stopIfTrue="1">
      <formula>AND(AL336=$A$40,AK336=$A$41)</formula>
    </cfRule>
  </conditionalFormatting>
  <conditionalFormatting sqref="AL336">
    <cfRule type="expression" dxfId="938" priority="1037" stopIfTrue="1">
      <formula>AND(AL336=$A$40,AK336=$A$41)</formula>
    </cfRule>
  </conditionalFormatting>
  <conditionalFormatting sqref="AP336">
    <cfRule type="expression" dxfId="937" priority="1038" stopIfTrue="1">
      <formula>AND(AP336=$A$40,AO336=$A$41)</formula>
    </cfRule>
  </conditionalFormatting>
  <conditionalFormatting sqref="AW336">
    <cfRule type="expression" dxfId="936" priority="1039" stopIfTrue="1">
      <formula>AND(AX336=$A$40,AW336=$A$41)</formula>
    </cfRule>
  </conditionalFormatting>
  <conditionalFormatting sqref="AX336">
    <cfRule type="expression" dxfId="935" priority="1040" stopIfTrue="1">
      <formula>AND(AX336=$A$40,AW336=$A$41)</formula>
    </cfRule>
  </conditionalFormatting>
  <conditionalFormatting sqref="BE337 I337 Q337 AK337 BA337 AW337 AS337 AO337 M337 AG337 AC337 Y337 U337">
    <cfRule type="expression" dxfId="934" priority="1028" stopIfTrue="1">
      <formula>AND(J337=$A$40,I337=$A$41)</formula>
    </cfRule>
  </conditionalFormatting>
  <conditionalFormatting sqref="BF337 AX337 Z337 R337 N337 BB337 AT337 AP337 V337 AL337 AD337 AH337 J337">
    <cfRule type="expression" dxfId="933" priority="1029" stopIfTrue="1">
      <formula>AND(J337=$A$40,I337=$A$41)</formula>
    </cfRule>
  </conditionalFormatting>
  <conditionalFormatting sqref="BE338:BE340 I338:I340 Q338:Q340 AK338:AK339 BA338:BA340 AW338:AW339 AS338:AS340 AO338:AO340 M338:M340 AG338:AG339 AC338:AC339 Y338:Y340 U338:U340">
    <cfRule type="expression" dxfId="932" priority="1017" stopIfTrue="1">
      <formula>AND(J338=$A$40,I338=$A$41)</formula>
    </cfRule>
  </conditionalFormatting>
  <conditionalFormatting sqref="BF338:BF340 AX338:AX339 Z338:Z340 R338:R340 N338:N340 BB338:BB340 AT338:AT340 AP338:AP339 V338:V340 AL338:AL339 AD338:AD339 AH338:AH339 J338:J340">
    <cfRule type="expression" dxfId="931" priority="1018" stopIfTrue="1">
      <formula>AND(J338=$A$40,I338=$A$41)</formula>
    </cfRule>
  </conditionalFormatting>
  <conditionalFormatting sqref="AC340">
    <cfRule type="expression" dxfId="930" priority="1019" stopIfTrue="1">
      <formula>AND(AD340=$A$40,AC340=$A$41)</formula>
    </cfRule>
  </conditionalFormatting>
  <conditionalFormatting sqref="AD340">
    <cfRule type="expression" dxfId="929" priority="1020" stopIfTrue="1">
      <formula>AND(AD340=$A$40,AC340=$A$41)</formula>
    </cfRule>
  </conditionalFormatting>
  <conditionalFormatting sqref="AG340">
    <cfRule type="expression" dxfId="928" priority="1021" stopIfTrue="1">
      <formula>AND(AH340=$A$40,AG340=$A$41)</formula>
    </cfRule>
  </conditionalFormatting>
  <conditionalFormatting sqref="AH340">
    <cfRule type="expression" dxfId="927" priority="1022" stopIfTrue="1">
      <formula>AND(AH340=$A$40,AG340=$A$41)</formula>
    </cfRule>
  </conditionalFormatting>
  <conditionalFormatting sqref="AK340">
    <cfRule type="expression" dxfId="926" priority="1023" stopIfTrue="1">
      <formula>AND(AL340=$A$40,AK340=$A$41)</formula>
    </cfRule>
  </conditionalFormatting>
  <conditionalFormatting sqref="AL340">
    <cfRule type="expression" dxfId="925" priority="1024" stopIfTrue="1">
      <formula>AND(AL340=$A$40,AK340=$A$41)</formula>
    </cfRule>
  </conditionalFormatting>
  <conditionalFormatting sqref="AP340">
    <cfRule type="expression" dxfId="924" priority="1025" stopIfTrue="1">
      <formula>AND(AP340=$A$40,AO340=$A$41)</formula>
    </cfRule>
  </conditionalFormatting>
  <conditionalFormatting sqref="AW340">
    <cfRule type="expression" dxfId="923" priority="1026" stopIfTrue="1">
      <formula>AND(AX340=$A$40,AW340=$A$41)</formula>
    </cfRule>
  </conditionalFormatting>
  <conditionalFormatting sqref="AX340">
    <cfRule type="expression" dxfId="922" priority="1027" stopIfTrue="1">
      <formula>AND(AX340=$A$40,AW340=$A$41)</formula>
    </cfRule>
  </conditionalFormatting>
  <conditionalFormatting sqref="BE341:BE344 I341:I344 Q341:Q344 AK341:AK342 BA341:BA344 AW341:AW342 AS341:AS344 AO341:AO344 M341:M344 AG341:AG342 AC341:AC342 Y341:Y344 U341:U344">
    <cfRule type="expression" dxfId="921" priority="1006" stopIfTrue="1">
      <formula>AND(J341=$A$40,I341=$A$41)</formula>
    </cfRule>
  </conditionalFormatting>
  <conditionalFormatting sqref="BF341:BF344 AX341:AX342 Z341:Z344 R341:R344 N341:N344 BB341:BB344 AT341:AT344 AP341:AP342 V341:V344 AL341:AL342 AD341:AD342 AH341:AH342 J341:J344">
    <cfRule type="expression" dxfId="920" priority="1007" stopIfTrue="1">
      <formula>AND(J341=$A$40,I341=$A$41)</formula>
    </cfRule>
  </conditionalFormatting>
  <conditionalFormatting sqref="AC343:AC344">
    <cfRule type="expression" dxfId="919" priority="1008" stopIfTrue="1">
      <formula>AND(AD343=$A$40,AC343=$A$41)</formula>
    </cfRule>
  </conditionalFormatting>
  <conditionalFormatting sqref="AD343:AD344">
    <cfRule type="expression" dxfId="918" priority="1009" stopIfTrue="1">
      <formula>AND(AD343=$A$40,AC343=$A$41)</formula>
    </cfRule>
  </conditionalFormatting>
  <conditionalFormatting sqref="AG343:AG344">
    <cfRule type="expression" dxfId="917" priority="1010" stopIfTrue="1">
      <formula>AND(AH343=$A$40,AG343=$A$41)</formula>
    </cfRule>
  </conditionalFormatting>
  <conditionalFormatting sqref="AH343:AH344">
    <cfRule type="expression" dxfId="916" priority="1011" stopIfTrue="1">
      <formula>AND(AH343=$A$40,AG343=$A$41)</formula>
    </cfRule>
  </conditionalFormatting>
  <conditionalFormatting sqref="AK343:AK344">
    <cfRule type="expression" dxfId="915" priority="1012" stopIfTrue="1">
      <formula>AND(AL343=$A$40,AK343=$A$41)</formula>
    </cfRule>
  </conditionalFormatting>
  <conditionalFormatting sqref="AL343:AL344">
    <cfRule type="expression" dxfId="914" priority="1013" stopIfTrue="1">
      <formula>AND(AL343=$A$40,AK343=$A$41)</formula>
    </cfRule>
  </conditionalFormatting>
  <conditionalFormatting sqref="AP343:AP344">
    <cfRule type="expression" dxfId="913" priority="1014" stopIfTrue="1">
      <formula>AND(AP343=$A$40,AO343=$A$41)</formula>
    </cfRule>
  </conditionalFormatting>
  <conditionalFormatting sqref="AW343:AW344">
    <cfRule type="expression" dxfId="912" priority="1015" stopIfTrue="1">
      <formula>AND(AX343=$A$40,AW343=$A$41)</formula>
    </cfRule>
  </conditionalFormatting>
  <conditionalFormatting sqref="AX343:AX344">
    <cfRule type="expression" dxfId="911" priority="1016" stopIfTrue="1">
      <formula>AND(AX343=$A$40,AW343=$A$41)</formula>
    </cfRule>
  </conditionalFormatting>
  <conditionalFormatting sqref="BE345 I345 Q345 AK345 BA345 AW345 AS345 AO345 M345 AG345 AC345 Y345 U345">
    <cfRule type="expression" dxfId="910" priority="1004" stopIfTrue="1">
      <formula>AND(J345=$A$40,I345=$A$41)</formula>
    </cfRule>
  </conditionalFormatting>
  <conditionalFormatting sqref="BF345 AX345 Z345 R345 N345 BB345 AT345 AP345 V345 AL345 AD345 AH345 J345">
    <cfRule type="expression" dxfId="909" priority="1005" stopIfTrue="1">
      <formula>AND(J345=$A$40,I345=$A$41)</formula>
    </cfRule>
  </conditionalFormatting>
  <conditionalFormatting sqref="BE346:BE347 I346:I347 Q346:Q347 AK346:AK347 BA346:BA347 AW346:AW347 AS346:AS347 AO346:AO347 M346:M347 AG346:AG347 AC346:AC347 Y346:Y347 U346:U347">
    <cfRule type="expression" dxfId="908" priority="1002" stopIfTrue="1">
      <formula>AND(J346=$A$40,I346=$A$41)</formula>
    </cfRule>
  </conditionalFormatting>
  <conditionalFormatting sqref="BF346:BF347 AX346:AX347 Z346:Z347 R346:R347 N346:N347 BB346:BB347 AT346:AT347 AP346:AP347 V346:V347 AL346:AL347 AD346:AD347 AH346:AH347 J346:J347">
    <cfRule type="expression" dxfId="907" priority="1003" stopIfTrue="1">
      <formula>AND(J346=$A$40,I346=$A$41)</formula>
    </cfRule>
  </conditionalFormatting>
  <conditionalFormatting sqref="BE348:BE351 I348:I351 Q348:Q351 AK348:AK349 BA348:BA351 AW348:AW349 AS348:AS351 AO348:AO351 M348:M351 AG348:AG349 AC348:AC349 Y348:Y351 U348:U351">
    <cfRule type="expression" dxfId="906" priority="991" stopIfTrue="1">
      <formula>AND(J348=$A$40,I348=$A$41)</formula>
    </cfRule>
  </conditionalFormatting>
  <conditionalFormatting sqref="BF348:BF351 AX348:AX349 Z348:Z351 R348:R351 N348:N351 BB348:BB351 AT348:AT351 AP348:AP349 V348:V351 AL348:AL349 AD348:AD349 AH348:AH349 J348:J351">
    <cfRule type="expression" dxfId="905" priority="992" stopIfTrue="1">
      <formula>AND(J348=$A$40,I348=$A$41)</formula>
    </cfRule>
  </conditionalFormatting>
  <conditionalFormatting sqref="AC350:AC351">
    <cfRule type="expression" dxfId="904" priority="993" stopIfTrue="1">
      <formula>AND(AD350=$A$40,AC350=$A$41)</formula>
    </cfRule>
  </conditionalFormatting>
  <conditionalFormatting sqref="AD350:AD351">
    <cfRule type="expression" dxfId="903" priority="994" stopIfTrue="1">
      <formula>AND(AD350=$A$40,AC350=$A$41)</formula>
    </cfRule>
  </conditionalFormatting>
  <conditionalFormatting sqref="AG350:AG351">
    <cfRule type="expression" dxfId="902" priority="995" stopIfTrue="1">
      <formula>AND(AH350=$A$40,AG350=$A$41)</formula>
    </cfRule>
  </conditionalFormatting>
  <conditionalFormatting sqref="AH350:AH351">
    <cfRule type="expression" dxfId="901" priority="996" stopIfTrue="1">
      <formula>AND(AH350=$A$40,AG350=$A$41)</formula>
    </cfRule>
  </conditionalFormatting>
  <conditionalFormatting sqref="AK350:AK351">
    <cfRule type="expression" dxfId="900" priority="997" stopIfTrue="1">
      <formula>AND(AL350=$A$40,AK350=$A$41)</formula>
    </cfRule>
  </conditionalFormatting>
  <conditionalFormatting sqref="AL350:AL351">
    <cfRule type="expression" dxfId="899" priority="998" stopIfTrue="1">
      <formula>AND(AL350=$A$40,AK350=$A$41)</formula>
    </cfRule>
  </conditionalFormatting>
  <conditionalFormatting sqref="AP350:AP351">
    <cfRule type="expression" dxfId="898" priority="999" stopIfTrue="1">
      <formula>AND(AP350=$A$40,AO350=$A$41)</formula>
    </cfRule>
  </conditionalFormatting>
  <conditionalFormatting sqref="AW350:AW351">
    <cfRule type="expression" dxfId="897" priority="1000" stopIfTrue="1">
      <formula>AND(AX350=$A$40,AW350=$A$41)</formula>
    </cfRule>
  </conditionalFormatting>
  <conditionalFormatting sqref="AX350:AX351">
    <cfRule type="expression" dxfId="896" priority="1001" stopIfTrue="1">
      <formula>AND(AX350=$A$40,AW350=$A$41)</formula>
    </cfRule>
  </conditionalFormatting>
  <conditionalFormatting sqref="BE352 I352 Q352 AK352 BA352 AW352 AS352 AO352 M352 AG352 AC352 Y352 U352">
    <cfRule type="expression" dxfId="895" priority="989" stopIfTrue="1">
      <formula>AND(J352=$A$40,I352=$A$41)</formula>
    </cfRule>
  </conditionalFormatting>
  <conditionalFormatting sqref="BF352 AX352 Z352 R352 N352 BB352 AT352 AP352 V352 AL352 AD352 AH352 J352">
    <cfRule type="expression" dxfId="894" priority="990" stopIfTrue="1">
      <formula>AND(J352=$A$40,I352=$A$41)</formula>
    </cfRule>
  </conditionalFormatting>
  <conditionalFormatting sqref="BE353 I353 Q353 AK353 BA353 AW353 AS353 AO353 M353 AG353 AC353 Y353 U353">
    <cfRule type="expression" dxfId="893" priority="987" stopIfTrue="1">
      <formula>AND(J353=$A$40,I353=$A$41)</formula>
    </cfRule>
  </conditionalFormatting>
  <conditionalFormatting sqref="BF353 AX353 Z353 R353 N353 BB353 AT353 AP353 V353 AL353 AD353 AH353 J353">
    <cfRule type="expression" dxfId="892" priority="988" stopIfTrue="1">
      <formula>AND(J353=$A$40,I353=$A$41)</formula>
    </cfRule>
  </conditionalFormatting>
  <conditionalFormatting sqref="BE356 I356 Q356 BA356 AS356 AO356 M356 Y356 U356">
    <cfRule type="expression" dxfId="891" priority="976" stopIfTrue="1">
      <formula>AND(J356=$A$40,I356=$A$41)</formula>
    </cfRule>
  </conditionalFormatting>
  <conditionalFormatting sqref="BF356 Z356 R356 N356 BB356 AT356 V356 J356">
    <cfRule type="expression" dxfId="890" priority="977" stopIfTrue="1">
      <formula>AND(J356=$A$40,I356=$A$41)</formula>
    </cfRule>
  </conditionalFormatting>
  <conditionalFormatting sqref="AC356">
    <cfRule type="expression" dxfId="889" priority="978" stopIfTrue="1">
      <formula>AND(AD356=$A$40,AC356=$A$41)</formula>
    </cfRule>
  </conditionalFormatting>
  <conditionalFormatting sqref="AD356">
    <cfRule type="expression" dxfId="888" priority="979" stopIfTrue="1">
      <formula>AND(AD356=$A$40,AC356=$A$41)</formula>
    </cfRule>
  </conditionalFormatting>
  <conditionalFormatting sqref="AG356">
    <cfRule type="expression" dxfId="887" priority="980" stopIfTrue="1">
      <formula>AND(AH356=$A$40,AG356=$A$41)</formula>
    </cfRule>
  </conditionalFormatting>
  <conditionalFormatting sqref="AH356">
    <cfRule type="expression" dxfId="886" priority="981" stopIfTrue="1">
      <formula>AND(AH356=$A$40,AG356=$A$41)</formula>
    </cfRule>
  </conditionalFormatting>
  <conditionalFormatting sqref="AK356">
    <cfRule type="expression" dxfId="885" priority="982" stopIfTrue="1">
      <formula>AND(AL356=$A$40,AK356=$A$41)</formula>
    </cfRule>
  </conditionalFormatting>
  <conditionalFormatting sqref="AL356">
    <cfRule type="expression" dxfId="884" priority="983" stopIfTrue="1">
      <formula>AND(AL356=$A$40,AK356=$A$41)</formula>
    </cfRule>
  </conditionalFormatting>
  <conditionalFormatting sqref="AP356">
    <cfRule type="expression" dxfId="883" priority="984" stopIfTrue="1">
      <formula>AND(AP356=$A$40,AO356=$A$41)</formula>
    </cfRule>
  </conditionalFormatting>
  <conditionalFormatting sqref="AW356">
    <cfRule type="expression" dxfId="882" priority="985" stopIfTrue="1">
      <formula>AND(AX356=$A$40,AW356=$A$41)</formula>
    </cfRule>
  </conditionalFormatting>
  <conditionalFormatting sqref="AX356">
    <cfRule type="expression" dxfId="881" priority="986" stopIfTrue="1">
      <formula>AND(AX356=$A$40,AW356=$A$41)</formula>
    </cfRule>
  </conditionalFormatting>
  <conditionalFormatting sqref="BE354 I354 Q354 AK354 BA354 AW354 AS354 AO354 M354 AG354 AC354 Y354 U354">
    <cfRule type="expression" dxfId="880" priority="974" stopIfTrue="1">
      <formula>AND(J354=$A$40,I354=$A$41)</formula>
    </cfRule>
  </conditionalFormatting>
  <conditionalFormatting sqref="BF354 AX354 Z354 R354 N354 BB354 AT354 AP354 V354 AL354 AD354 AH354 J354">
    <cfRule type="expression" dxfId="879" priority="975" stopIfTrue="1">
      <formula>AND(J354=$A$40,I354=$A$41)</formula>
    </cfRule>
  </conditionalFormatting>
  <conditionalFormatting sqref="BE355 I355 Q355 AK355 BA355 AW355 AS355 AO355 M355 AG355 AC355 Y355 U355">
    <cfRule type="expression" dxfId="878" priority="972" stopIfTrue="1">
      <formula>AND(J355=$A$40,I355=$A$41)</formula>
    </cfRule>
  </conditionalFormatting>
  <conditionalFormatting sqref="BF355 AX355 Z355 R355 N355 BB355 AT355 AP355 V355 AL355 AD355 AH355 J355">
    <cfRule type="expression" dxfId="877" priority="973" stopIfTrue="1">
      <formula>AND(J355=$A$40,I355=$A$41)</formula>
    </cfRule>
  </conditionalFormatting>
  <conditionalFormatting sqref="I358">
    <cfRule type="expression" dxfId="876" priority="970" stopIfTrue="1">
      <formula>AND(J358=$A$40,I358=$A$41)</formula>
    </cfRule>
  </conditionalFormatting>
  <conditionalFormatting sqref="J358">
    <cfRule type="expression" dxfId="875" priority="971" stopIfTrue="1">
      <formula>AND(J358=$A$40,I358=$A$41)</formula>
    </cfRule>
  </conditionalFormatting>
  <conditionalFormatting sqref="I357 BE357:BE358 Q357:Q358 AK357:AK358 BA357:BA358 AW357:AW358 AS357:AS358 AO357:AO358 M357:M358 AG357:AG358 AC357:AC358 Y357:Y358 U357:U358">
    <cfRule type="expression" dxfId="874" priority="968" stopIfTrue="1">
      <formula>AND(J357=$A$40,I357=$A$41)</formula>
    </cfRule>
  </conditionalFormatting>
  <conditionalFormatting sqref="J357 BF357:BF358 AX357:AX358 Z357:Z358 R357:R358 N357:N358 BB357:BB358 AT357:AT358 AP357:AP358 V357:V358 AL357:AL358 AD357:AD358 AH357:AH358">
    <cfRule type="expression" dxfId="873" priority="969" stopIfTrue="1">
      <formula>AND(J357=$A$40,I357=$A$41)</formula>
    </cfRule>
  </conditionalFormatting>
  <conditionalFormatting sqref="BE360:BE361 I360:I361 Q360:Q361 AK360 BA360:BA361 AW360 AS360:AS361 AO360:AO361 M360:M361 AG360 AC360 Y360:Y361 U360:U361">
    <cfRule type="expression" dxfId="872" priority="957" stopIfTrue="1">
      <formula>AND(J360=$A$40,I360=$A$41)</formula>
    </cfRule>
  </conditionalFormatting>
  <conditionalFormatting sqref="BF360:BF361 AX360 Z360:Z361 R360:R361 N360:N361 BB360:BB361 AT360:AT361 AP360 V360:V361 AL360 AD360 AH360 J360:J361">
    <cfRule type="expression" dxfId="871" priority="958" stopIfTrue="1">
      <formula>AND(J360=$A$40,I360=$A$41)</formula>
    </cfRule>
  </conditionalFormatting>
  <conditionalFormatting sqref="AC361">
    <cfRule type="expression" dxfId="870" priority="959" stopIfTrue="1">
      <formula>AND(AD361=$A$40,AC361=$A$41)</formula>
    </cfRule>
  </conditionalFormatting>
  <conditionalFormatting sqref="AD361">
    <cfRule type="expression" dxfId="869" priority="960" stopIfTrue="1">
      <formula>AND(AD361=$A$40,AC361=$A$41)</formula>
    </cfRule>
  </conditionalFormatting>
  <conditionalFormatting sqref="AG361">
    <cfRule type="expression" dxfId="868" priority="961" stopIfTrue="1">
      <formula>AND(AH361=$A$40,AG361=$A$41)</formula>
    </cfRule>
  </conditionalFormatting>
  <conditionalFormatting sqref="AH361">
    <cfRule type="expression" dxfId="867" priority="962" stopIfTrue="1">
      <formula>AND(AH361=$A$40,AG361=$A$41)</formula>
    </cfRule>
  </conditionalFormatting>
  <conditionalFormatting sqref="AK361">
    <cfRule type="expression" dxfId="866" priority="963" stopIfTrue="1">
      <formula>AND(AL361=$A$40,AK361=$A$41)</formula>
    </cfRule>
  </conditionalFormatting>
  <conditionalFormatting sqref="AL361">
    <cfRule type="expression" dxfId="865" priority="964" stopIfTrue="1">
      <formula>AND(AL361=$A$40,AK361=$A$41)</formula>
    </cfRule>
  </conditionalFormatting>
  <conditionalFormatting sqref="AP361">
    <cfRule type="expression" dxfId="864" priority="965" stopIfTrue="1">
      <formula>AND(AP361=$A$40,AO361=$A$41)</formula>
    </cfRule>
  </conditionalFormatting>
  <conditionalFormatting sqref="AW361">
    <cfRule type="expression" dxfId="863" priority="966" stopIfTrue="1">
      <formula>AND(AX361=$A$40,AW361=$A$41)</formula>
    </cfRule>
  </conditionalFormatting>
  <conditionalFormatting sqref="AX361">
    <cfRule type="expression" dxfId="862" priority="967" stopIfTrue="1">
      <formula>AND(AX361=$A$40,AW361=$A$41)</formula>
    </cfRule>
  </conditionalFormatting>
  <conditionalFormatting sqref="I359 BE359 Q359 AK359 BA359 AW359 AS359 AO359 M359 AG359 AC359 Y359 U359">
    <cfRule type="expression" dxfId="861" priority="955" stopIfTrue="1">
      <formula>AND(J359=$A$40,I359=$A$41)</formula>
    </cfRule>
  </conditionalFormatting>
  <conditionalFormatting sqref="J359 BF359 AX359 Z359 R359 N359 BB359 AT359 AP359 V359 AL359 AD359 AH359">
    <cfRule type="expression" dxfId="860" priority="956" stopIfTrue="1">
      <formula>AND(J359=$A$40,I359=$A$41)</formula>
    </cfRule>
  </conditionalFormatting>
  <conditionalFormatting sqref="BE362 I362 Q362 AK362 BA362 AW362 AS362 AO362 M362 AG362 AC362 Y362 U362">
    <cfRule type="expression" dxfId="859" priority="953" stopIfTrue="1">
      <formula>AND(J362=$A$40,I362=$A$41)</formula>
    </cfRule>
  </conditionalFormatting>
  <conditionalFormatting sqref="BF362 AX362 Z362 R362 N362 BB362 AT362 AP362 V362 AL362 AD362 AH362 J362">
    <cfRule type="expression" dxfId="858" priority="954" stopIfTrue="1">
      <formula>AND(J362=$A$40,I362=$A$41)</formula>
    </cfRule>
  </conditionalFormatting>
  <conditionalFormatting sqref="BE363 I363 Q363 AK363 BA363 AW363 AS363 AO363 M363 AG363 AC363 Y363 U363">
    <cfRule type="expression" dxfId="857" priority="951" stopIfTrue="1">
      <formula>AND(J363=$A$40,I363=$A$41)</formula>
    </cfRule>
  </conditionalFormatting>
  <conditionalFormatting sqref="BF363 AX363 Z363 R363 N363 BB363 AT363 AP363 V363 AL363 AD363 AH363 J363">
    <cfRule type="expression" dxfId="856" priority="952" stopIfTrue="1">
      <formula>AND(J363=$A$40,I363=$A$41)</formula>
    </cfRule>
  </conditionalFormatting>
  <conditionalFormatting sqref="BE364:BE365 I364:I365 Q364:Q365 AK364:AK365 BA364:BA365 AW364:AW365 AS364:AS365 AO364:AO365 M364:M365 AG364:AG365 AC364:AC365 Y364:Y365 U364:U365">
    <cfRule type="expression" dxfId="855" priority="949" stopIfTrue="1">
      <formula>AND(J364=$A$40,I364=$A$41)</formula>
    </cfRule>
  </conditionalFormatting>
  <conditionalFormatting sqref="BF364:BF365 AX364:AX365 Z364:Z365 R364:R365 N364:N365 BB364:BB365 AT364:AT365 AP364:AP365 V364:V365 AL364:AL365 AD364:AD365 AH364:AH365 J364:J365">
    <cfRule type="expression" dxfId="854" priority="950" stopIfTrue="1">
      <formula>AND(J364=$A$40,I364=$A$41)</formula>
    </cfRule>
  </conditionalFormatting>
  <conditionalFormatting sqref="BE366 I366 Q366 AK366 BA366 AW366 AS366 AO366 M366 AG366 AC366 Y366 U366">
    <cfRule type="expression" dxfId="853" priority="947" stopIfTrue="1">
      <formula>AND(J366=$A$40,I366=$A$41)</formula>
    </cfRule>
  </conditionalFormatting>
  <conditionalFormatting sqref="BF366 AX366 Z366 R366 N366 BB366 AT366 AP366 V366 AL366 AD366 AH366 J366">
    <cfRule type="expression" dxfId="852" priority="948" stopIfTrue="1">
      <formula>AND(J366=$A$40,I366=$A$41)</formula>
    </cfRule>
  </conditionalFormatting>
  <conditionalFormatting sqref="BE367:BE368 I367:I368 Q367:Q368 AK367:AK368 BA367:BA368 AW367:AW368 AS367:AS368 AO367:AO368 M367:M368 AG367:AG368 AC367:AC368 Y367:Y368 U367:U368">
    <cfRule type="expression" dxfId="851" priority="945" stopIfTrue="1">
      <formula>AND(J367=$A$40,I367=$A$41)</formula>
    </cfRule>
  </conditionalFormatting>
  <conditionalFormatting sqref="BF367:BF368 AX367:AX368 Z367:Z368 R367:R368 N367:N368 BB367:BB368 AT367:AT368 AP367:AP368 V367:V368 AL367:AL368 AD367:AD368 AH367:AH368 J367:J368">
    <cfRule type="expression" dxfId="850" priority="946" stopIfTrue="1">
      <formula>AND(J367=$A$40,I367=$A$41)</formula>
    </cfRule>
  </conditionalFormatting>
  <conditionalFormatting sqref="BE369:BE371 I369:I371 Q369:Q371 AK369:AK370 BA369:BA371 AW369:AW370 AS369:AS371 AO369:AO371 M369:M371 AG369:AG370 AC369:AC370 Y369:Y371 U369:U371">
    <cfRule type="expression" dxfId="849" priority="934" stopIfTrue="1">
      <formula>AND(J369=$A$40,I369=$A$41)</formula>
    </cfRule>
  </conditionalFormatting>
  <conditionalFormatting sqref="BF369:BF371 AX369:AX370 Z369:Z371 R369:R371 N369:N371 BB369:BB371 AT369:AT371 AP369:AP370 V369:V371 AL369:AL370 AD369:AD370 AH369:AH370 J369:J371">
    <cfRule type="expression" dxfId="848" priority="935" stopIfTrue="1">
      <formula>AND(J369=$A$40,I369=$A$41)</formula>
    </cfRule>
  </conditionalFormatting>
  <conditionalFormatting sqref="AC371">
    <cfRule type="expression" dxfId="847" priority="936" stopIfTrue="1">
      <formula>AND(AD371=$A$40,AC371=$A$41)</formula>
    </cfRule>
  </conditionalFormatting>
  <conditionalFormatting sqref="AD371">
    <cfRule type="expression" dxfId="846" priority="937" stopIfTrue="1">
      <formula>AND(AD371=$A$40,AC371=$A$41)</formula>
    </cfRule>
  </conditionalFormatting>
  <conditionalFormatting sqref="AG371">
    <cfRule type="expression" dxfId="845" priority="938" stopIfTrue="1">
      <formula>AND(AH371=$A$40,AG371=$A$41)</formula>
    </cfRule>
  </conditionalFormatting>
  <conditionalFormatting sqref="AH371">
    <cfRule type="expression" dxfId="844" priority="939" stopIfTrue="1">
      <formula>AND(AH371=$A$40,AG371=$A$41)</formula>
    </cfRule>
  </conditionalFormatting>
  <conditionalFormatting sqref="AK371">
    <cfRule type="expression" dxfId="843" priority="940" stopIfTrue="1">
      <formula>AND(AL371=$A$40,AK371=$A$41)</formula>
    </cfRule>
  </conditionalFormatting>
  <conditionalFormatting sqref="AL371">
    <cfRule type="expression" dxfId="842" priority="941" stopIfTrue="1">
      <formula>AND(AL371=$A$40,AK371=$A$41)</formula>
    </cfRule>
  </conditionalFormatting>
  <conditionalFormatting sqref="AP371">
    <cfRule type="expression" dxfId="841" priority="942" stopIfTrue="1">
      <formula>AND(AP371=$A$40,AO371=$A$41)</formula>
    </cfRule>
  </conditionalFormatting>
  <conditionalFormatting sqref="AW371">
    <cfRule type="expression" dxfId="840" priority="943" stopIfTrue="1">
      <formula>AND(AX371=$A$40,AW371=$A$41)</formula>
    </cfRule>
  </conditionalFormatting>
  <conditionalFormatting sqref="AX371">
    <cfRule type="expression" dxfId="839" priority="944" stopIfTrue="1">
      <formula>AND(AX371=$A$40,AW371=$A$41)</formula>
    </cfRule>
  </conditionalFormatting>
  <conditionalFormatting sqref="BE372:BE374 I372:I374 Q372:Q374 AK372:AK373 BA372:BA374 AW372:AW373 AS372:AS374 AO372:AO374 M372:M374 AG372:AG373 AC372:AC373 Y372:Y374 U372:U374">
    <cfRule type="expression" dxfId="838" priority="923" stopIfTrue="1">
      <formula>AND(J372=$A$40,I372=$A$41)</formula>
    </cfRule>
  </conditionalFormatting>
  <conditionalFormatting sqref="BF372:BF374 AX372:AX373 Z372:Z374 R372:R374 N372:N374 BB372:BB374 AT372:AT374 AP372:AP373 V372:V374 AL372:AL373 AD372:AD373 AH372:AH373 J372:J374">
    <cfRule type="expression" dxfId="837" priority="924" stopIfTrue="1">
      <formula>AND(J372=$A$40,I372=$A$41)</formula>
    </cfRule>
  </conditionalFormatting>
  <conditionalFormatting sqref="AC374">
    <cfRule type="expression" dxfId="836" priority="925" stopIfTrue="1">
      <formula>AND(AD374=$A$40,AC374=$A$41)</formula>
    </cfRule>
  </conditionalFormatting>
  <conditionalFormatting sqref="AD374">
    <cfRule type="expression" dxfId="835" priority="926" stopIfTrue="1">
      <formula>AND(AD374=$A$40,AC374=$A$41)</formula>
    </cfRule>
  </conditionalFormatting>
  <conditionalFormatting sqref="AG374">
    <cfRule type="expression" dxfId="834" priority="927" stopIfTrue="1">
      <formula>AND(AH374=$A$40,AG374=$A$41)</formula>
    </cfRule>
  </conditionalFormatting>
  <conditionalFormatting sqref="AH374">
    <cfRule type="expression" dxfId="833" priority="928" stopIfTrue="1">
      <formula>AND(AH374=$A$40,AG374=$A$41)</formula>
    </cfRule>
  </conditionalFormatting>
  <conditionalFormatting sqref="AK374">
    <cfRule type="expression" dxfId="832" priority="929" stopIfTrue="1">
      <formula>AND(AL374=$A$40,AK374=$A$41)</formula>
    </cfRule>
  </conditionalFormatting>
  <conditionalFormatting sqref="AL374">
    <cfRule type="expression" dxfId="831" priority="930" stopIfTrue="1">
      <formula>AND(AL374=$A$40,AK374=$A$41)</formula>
    </cfRule>
  </conditionalFormatting>
  <conditionalFormatting sqref="AP374">
    <cfRule type="expression" dxfId="830" priority="931" stopIfTrue="1">
      <formula>AND(AP374=$A$40,AO374=$A$41)</formula>
    </cfRule>
  </conditionalFormatting>
  <conditionalFormatting sqref="AW374">
    <cfRule type="expression" dxfId="829" priority="932" stopIfTrue="1">
      <formula>AND(AX374=$A$40,AW374=$A$41)</formula>
    </cfRule>
  </conditionalFormatting>
  <conditionalFormatting sqref="AX374">
    <cfRule type="expression" dxfId="828" priority="933" stopIfTrue="1">
      <formula>AND(AX374=$A$40,AW374=$A$41)</formula>
    </cfRule>
  </conditionalFormatting>
  <conditionalFormatting sqref="BE375:BE376 I375:I376 Q375:Q376 AK375:AK376 BA375:BA376 AW375:AW376 AS375:AS376 AO375:AO376 M375:M376 AG375:AG376 AC375:AC376 Y375:Y376 U375:U376">
    <cfRule type="expression" dxfId="827" priority="921" stopIfTrue="1">
      <formula>AND(J375=$A$40,I375=$A$41)</formula>
    </cfRule>
  </conditionalFormatting>
  <conditionalFormatting sqref="BF375:BF376 AX375:AX376 Z375:Z376 R375:R376 N375:N376 BB375:BB376 AT375:AT376 AP375:AP376 V375:V376 AL375:AL376 AD375:AD376 AH375:AH376 J375:J376">
    <cfRule type="expression" dxfId="826" priority="922" stopIfTrue="1">
      <formula>AND(J375=$A$40,I375=$A$41)</formula>
    </cfRule>
  </conditionalFormatting>
  <conditionalFormatting sqref="BE377:BE378 I377:I378 Q377:Q378 AK377:AK378 BA377:BA378 AW377:AW378 AS377:AS378 AO377:AO378 M377:M378 AG377:AG378 AC377:AC378 Y377:Y378 U377:U378">
    <cfRule type="expression" dxfId="825" priority="919" stopIfTrue="1">
      <formula>AND(J377=$A$40,I377=$A$41)</formula>
    </cfRule>
  </conditionalFormatting>
  <conditionalFormatting sqref="BF377:BF378 AX377:AX378 Z377:Z378 R377:R378 N377:N378 BB377:BB378 AT377:AT378 AP377:AP378 V377:V378 AL377:AL378 AD377:AD378 AH377:AH378 J377:J378">
    <cfRule type="expression" dxfId="824" priority="920" stopIfTrue="1">
      <formula>AND(J377=$A$40,I377=$A$41)</formula>
    </cfRule>
  </conditionalFormatting>
  <conditionalFormatting sqref="BE379 I379 Q379 AK379 BA379 AW379 AS379 AO379 M379 AG379 AC379 Y379 U379">
    <cfRule type="expression" dxfId="823" priority="917" stopIfTrue="1">
      <formula>AND(J379=$A$40,I379=$A$41)</formula>
    </cfRule>
  </conditionalFormatting>
  <conditionalFormatting sqref="BF379 AX379 Z379 R379 N379 BB379 AT379 AP379 V379 AL379 AD379 AH379 J379">
    <cfRule type="expression" dxfId="822" priority="918" stopIfTrue="1">
      <formula>AND(J379=$A$40,I379=$A$41)</formula>
    </cfRule>
  </conditionalFormatting>
  <conditionalFormatting sqref="BE380 I380 Q380 AK380 BA380 AW380 AS380 AO380 M380 AG380 AC380 Y380 U380">
    <cfRule type="expression" dxfId="821" priority="915" stopIfTrue="1">
      <formula>AND(J380=$A$40,I380=$A$41)</formula>
    </cfRule>
  </conditionalFormatting>
  <conditionalFormatting sqref="BF380 AX380 Z380 R380 N380 BB380 AT380 AP380 V380 AL380 AD380 AH380 J380">
    <cfRule type="expression" dxfId="820" priority="916" stopIfTrue="1">
      <formula>AND(J380=$A$40,I380=$A$41)</formula>
    </cfRule>
  </conditionalFormatting>
  <conditionalFormatting sqref="BE381:BE382 I381:I382 Q381:Q382 AK381:AK382 BA381:BA382 AW381:AW382 AS381:AS382 AO381:AO382 M381:M382 AG381:AG382 AC381:AC382 Y381:Y382 U381:U382">
    <cfRule type="expression" dxfId="819" priority="913" stopIfTrue="1">
      <formula>AND(J381=$A$40,I381=$A$41)</formula>
    </cfRule>
  </conditionalFormatting>
  <conditionalFormatting sqref="BF381:BF382 AX381:AX382 Z381:Z382 R381:R382 N381:N382 BB381:BB382 AT381:AT382 AP381:AP382 V381:V382 AL381:AL382 AD381:AD382 AH381:AH382 J381:J382">
    <cfRule type="expression" dxfId="818" priority="914" stopIfTrue="1">
      <formula>AND(J381=$A$40,I381=$A$41)</formula>
    </cfRule>
  </conditionalFormatting>
  <conditionalFormatting sqref="BE383:BE384 I383:I384 Q383:Q384 AK383:AK384 BA383:BA384 AW383:AW384 AS383:AS384 AO383:AO384 M383:M384 AG383:AG384 AC383:AC384 Y383:Y384 U383:U384">
    <cfRule type="expression" dxfId="817" priority="911" stopIfTrue="1">
      <formula>AND(J383=$A$40,I383=$A$41)</formula>
    </cfRule>
  </conditionalFormatting>
  <conditionalFormatting sqref="BF383:BF384 AX383:AX384 Z383:Z384 R383:R384 N383:N384 BB383:BB384 AT383:AT384 AP383:AP384 V383:V384 AL383:AL384 AD383:AD384 AH383:AH384 J383:J384">
    <cfRule type="expression" dxfId="816" priority="912" stopIfTrue="1">
      <formula>AND(J383=$A$40,I383=$A$41)</formula>
    </cfRule>
  </conditionalFormatting>
  <conditionalFormatting sqref="BE385:BE386 I385:I386 Q385:Q386 AK385:AK386 BA385:BA386 AW385:AW386 AS385:AS386 AO385:AO386 M385:M386 AG385:AG386 AC385:AC386 Y385:Y386 U385:U386">
    <cfRule type="expression" dxfId="815" priority="909" stopIfTrue="1">
      <formula>AND(J385=$A$40,I385=$A$41)</formula>
    </cfRule>
  </conditionalFormatting>
  <conditionalFormatting sqref="BF385:BF386 AX385:AX386 Z385:Z386 R385:R386 N385:N386 BB385:BB386 AT385:AT386 AP385:AP386 V385:V386 AL385:AL386 AD385:AD386 AH385:AH386 J385:J386">
    <cfRule type="expression" dxfId="814" priority="910" stopIfTrue="1">
      <formula>AND(J385=$A$40,I385=$A$41)</formula>
    </cfRule>
  </conditionalFormatting>
  <conditionalFormatting sqref="BE387 I387 Q387 AK387 BA387 AW387 AS387 AO387 M387 AG387 AC387 Y387 U387">
    <cfRule type="expression" dxfId="813" priority="905" stopIfTrue="1">
      <formula>AND(J387=$A$40,I387=$A$41)</formula>
    </cfRule>
  </conditionalFormatting>
  <conditionalFormatting sqref="BF387 AX387 Z387 R387 N387 BB387 AT387 AP387 V387 AL387 AD387 AH387 J387">
    <cfRule type="expression" dxfId="812" priority="906" stopIfTrue="1">
      <formula>AND(J387=$A$40,I387=$A$41)</formula>
    </cfRule>
  </conditionalFormatting>
  <conditionalFormatting sqref="BE388:BE390 AK388:AK389 BA388:BA390 AW388:AW389 AS388:AS390 AO388:AO390 I388:I390 Q390 M390 AG390 AC390 Y390 U390">
    <cfRule type="expression" dxfId="811" priority="894" stopIfTrue="1">
      <formula>AND(J388=$A$40,I388=$A$41)</formula>
    </cfRule>
  </conditionalFormatting>
  <conditionalFormatting sqref="BF388:BF390 AX388:AX389 BB388:BB390 AT388:AT390 AP388:AP389 AL388:AL389 Z390 R390 N390 V390 AD390 AH390 J388:J390">
    <cfRule type="expression" dxfId="810" priority="895" stopIfTrue="1">
      <formula>AND(J388=$A$40,I388=$A$41)</formula>
    </cfRule>
  </conditionalFormatting>
  <conditionalFormatting sqref="AC390">
    <cfRule type="expression" dxfId="809" priority="896" stopIfTrue="1">
      <formula>AND(AD390=$A$40,AC390=$A$41)</formula>
    </cfRule>
  </conditionalFormatting>
  <conditionalFormatting sqref="AD390">
    <cfRule type="expression" dxfId="808" priority="897" stopIfTrue="1">
      <formula>AND(AD390=$A$40,AC390=$A$41)</formula>
    </cfRule>
  </conditionalFormatting>
  <conditionalFormatting sqref="AG390">
    <cfRule type="expression" dxfId="807" priority="898" stopIfTrue="1">
      <formula>AND(AH390=$A$40,AG390=$A$41)</formula>
    </cfRule>
  </conditionalFormatting>
  <conditionalFormatting sqref="AH390">
    <cfRule type="expression" dxfId="806" priority="899" stopIfTrue="1">
      <formula>AND(AH390=$A$40,AG390=$A$41)</formula>
    </cfRule>
  </conditionalFormatting>
  <conditionalFormatting sqref="AK390">
    <cfRule type="expression" dxfId="805" priority="900" stopIfTrue="1">
      <formula>AND(AL390=$A$40,AK390=$A$41)</formula>
    </cfRule>
  </conditionalFormatting>
  <conditionalFormatting sqref="AL390">
    <cfRule type="expression" dxfId="804" priority="901" stopIfTrue="1">
      <formula>AND(AL390=$A$40,AK390=$A$41)</formula>
    </cfRule>
  </conditionalFormatting>
  <conditionalFormatting sqref="AP390">
    <cfRule type="expression" dxfId="803" priority="902" stopIfTrue="1">
      <formula>AND(AP390=$A$40,AO390=$A$41)</formula>
    </cfRule>
  </conditionalFormatting>
  <conditionalFormatting sqref="AW390">
    <cfRule type="expression" dxfId="802" priority="903" stopIfTrue="1">
      <formula>AND(AX390=$A$40,AW390=$A$41)</formula>
    </cfRule>
  </conditionalFormatting>
  <conditionalFormatting sqref="AX390">
    <cfRule type="expression" dxfId="801" priority="904" stopIfTrue="1">
      <formula>AND(AX390=$A$40,AW390=$A$41)</formula>
    </cfRule>
  </conditionalFormatting>
  <conditionalFormatting sqref="Q388:Q389 M388:M389 AG388:AG389 AC388:AC389 Y388:Y389 U388:U389">
    <cfRule type="expression" dxfId="800" priority="888" stopIfTrue="1">
      <formula>AND(N388=$A$40,M388=$A$41)</formula>
    </cfRule>
  </conditionalFormatting>
  <conditionalFormatting sqref="Z388:Z389 R388:R389 N388:N389 V388:V389 AD388:AD389 AH388:AH389">
    <cfRule type="expression" dxfId="799" priority="889" stopIfTrue="1">
      <formula>AND(N388=$A$40,M388=$A$41)</formula>
    </cfRule>
  </conditionalFormatting>
  <conditionalFormatting sqref="AC388:AC389">
    <cfRule type="expression" dxfId="798" priority="890" stopIfTrue="1">
      <formula>AND(AD388=$A$40,AC388=$A$41)</formula>
    </cfRule>
  </conditionalFormatting>
  <conditionalFormatting sqref="AD388:AD389">
    <cfRule type="expression" dxfId="797" priority="891" stopIfTrue="1">
      <formula>AND(AD388=$A$40,AC388=$A$41)</formula>
    </cfRule>
  </conditionalFormatting>
  <conditionalFormatting sqref="AG388:AG389">
    <cfRule type="expression" dxfId="796" priority="892" stopIfTrue="1">
      <formula>AND(AH388=$A$40,AG388=$A$41)</formula>
    </cfRule>
  </conditionalFormatting>
  <conditionalFormatting sqref="AH388:AH389">
    <cfRule type="expression" dxfId="795" priority="893" stopIfTrue="1">
      <formula>AND(AH388=$A$40,AG388=$A$41)</formula>
    </cfRule>
  </conditionalFormatting>
  <conditionalFormatting sqref="BE391 BA391 AS391 AO391 I391 Q391 M391 AG391 AC391 Y391 U391">
    <cfRule type="expression" dxfId="794" priority="877" stopIfTrue="1">
      <formula>AND(J391=$A$40,I391=$A$41)</formula>
    </cfRule>
  </conditionalFormatting>
  <conditionalFormatting sqref="BF391 BB391 AT391 Z391 R391 N391 V391 AD391 AH391 J391">
    <cfRule type="expression" dxfId="793" priority="878" stopIfTrue="1">
      <formula>AND(J391=$A$40,I391=$A$41)</formula>
    </cfRule>
  </conditionalFormatting>
  <conditionalFormatting sqref="AC391">
    <cfRule type="expression" dxfId="792" priority="879" stopIfTrue="1">
      <formula>AND(AD391=$A$40,AC391=$A$41)</formula>
    </cfRule>
  </conditionalFormatting>
  <conditionalFormatting sqref="AD391">
    <cfRule type="expression" dxfId="791" priority="880" stopIfTrue="1">
      <formula>AND(AD391=$A$40,AC391=$A$41)</formula>
    </cfRule>
  </conditionalFormatting>
  <conditionalFormatting sqref="AG391">
    <cfRule type="expression" dxfId="790" priority="881" stopIfTrue="1">
      <formula>AND(AH391=$A$40,AG391=$A$41)</formula>
    </cfRule>
  </conditionalFormatting>
  <conditionalFormatting sqref="AH391">
    <cfRule type="expression" dxfId="789" priority="882" stopIfTrue="1">
      <formula>AND(AH391=$A$40,AG391=$A$41)</formula>
    </cfRule>
  </conditionalFormatting>
  <conditionalFormatting sqref="AK391">
    <cfRule type="expression" dxfId="788" priority="883" stopIfTrue="1">
      <formula>AND(AL391=$A$40,AK391=$A$41)</formula>
    </cfRule>
  </conditionalFormatting>
  <conditionalFormatting sqref="AL391">
    <cfRule type="expression" dxfId="787" priority="884" stopIfTrue="1">
      <formula>AND(AL391=$A$40,AK391=$A$41)</formula>
    </cfRule>
  </conditionalFormatting>
  <conditionalFormatting sqref="AP391">
    <cfRule type="expression" dxfId="786" priority="885" stopIfTrue="1">
      <formula>AND(AP391=$A$40,AO391=$A$41)</formula>
    </cfRule>
  </conditionalFormatting>
  <conditionalFormatting sqref="AW391">
    <cfRule type="expression" dxfId="785" priority="886" stopIfTrue="1">
      <formula>AND(AX391=$A$40,AW391=$A$41)</formula>
    </cfRule>
  </conditionalFormatting>
  <conditionalFormatting sqref="AX391">
    <cfRule type="expression" dxfId="784" priority="887" stopIfTrue="1">
      <formula>AND(AX391=$A$40,AW391=$A$41)</formula>
    </cfRule>
  </conditionalFormatting>
  <conditionalFormatting sqref="BE393 I393 Q393 AK393 BA393 AW393 AS393 AO393 M393 AG393 AC393 Y393 U393">
    <cfRule type="expression" dxfId="783" priority="875" stopIfTrue="1">
      <formula>AND(J393=$A$40,I393=$A$41)</formula>
    </cfRule>
  </conditionalFormatting>
  <conditionalFormatting sqref="BF393 AX393 Z393 R393 N393 BB393 AT393 AP393 V393 AL393 AD393 AH393">
    <cfRule type="expression" dxfId="782" priority="876" stopIfTrue="1">
      <formula>AND(N393=$A$40,M393=$A$41)</formula>
    </cfRule>
  </conditionalFormatting>
  <conditionalFormatting sqref="BE392 BA392 AS392 AO392 I392 Q392 M392 AG392 AC392 Y392 U392">
    <cfRule type="expression" dxfId="781" priority="864" stopIfTrue="1">
      <formula>AND(J392=$A$40,I392=$A$41)</formula>
    </cfRule>
  </conditionalFormatting>
  <conditionalFormatting sqref="BF392 BB392 AT392 Z392 R392 N392 V392 AD392 AH392 J392:J393">
    <cfRule type="expression" dxfId="780" priority="865" stopIfTrue="1">
      <formula>AND(J392=$A$40,I392=$A$41)</formula>
    </cfRule>
  </conditionalFormatting>
  <conditionalFormatting sqref="AC392">
    <cfRule type="expression" dxfId="779" priority="866" stopIfTrue="1">
      <formula>AND(AD392=$A$40,AC392=$A$41)</formula>
    </cfRule>
  </conditionalFormatting>
  <conditionalFormatting sqref="AD392">
    <cfRule type="expression" dxfId="778" priority="867" stopIfTrue="1">
      <formula>AND(AD392=$A$40,AC392=$A$41)</formula>
    </cfRule>
  </conditionalFormatting>
  <conditionalFormatting sqref="AG392">
    <cfRule type="expression" dxfId="777" priority="868" stopIfTrue="1">
      <formula>AND(AH392=$A$40,AG392=$A$41)</formula>
    </cfRule>
  </conditionalFormatting>
  <conditionalFormatting sqref="AH392">
    <cfRule type="expression" dxfId="776" priority="869" stopIfTrue="1">
      <formula>AND(AH392=$A$40,AG392=$A$41)</formula>
    </cfRule>
  </conditionalFormatting>
  <conditionalFormatting sqref="AK392">
    <cfRule type="expression" dxfId="775" priority="870" stopIfTrue="1">
      <formula>AND(AL392=$A$40,AK392=$A$41)</formula>
    </cfRule>
  </conditionalFormatting>
  <conditionalFormatting sqref="AL392">
    <cfRule type="expression" dxfId="774" priority="871" stopIfTrue="1">
      <formula>AND(AL392=$A$40,AK392=$A$41)</formula>
    </cfRule>
  </conditionalFormatting>
  <conditionalFormatting sqref="AP392">
    <cfRule type="expression" dxfId="773" priority="872" stopIfTrue="1">
      <formula>AND(AP392=$A$40,AO392=$A$41)</formula>
    </cfRule>
  </conditionalFormatting>
  <conditionalFormatting sqref="AW392">
    <cfRule type="expression" dxfId="772" priority="873" stopIfTrue="1">
      <formula>AND(AX392=$A$40,AW392=$A$41)</formula>
    </cfRule>
  </conditionalFormatting>
  <conditionalFormatting sqref="AX392">
    <cfRule type="expression" dxfId="771" priority="874" stopIfTrue="1">
      <formula>AND(AX392=$A$40,AW392=$A$41)</formula>
    </cfRule>
  </conditionalFormatting>
  <conditionalFormatting sqref="BE394 BA394 AS394 AO394 I394 Q394 M394 AG394 AC394 Y394 U394">
    <cfRule type="expression" dxfId="770" priority="853" stopIfTrue="1">
      <formula>AND(J394=$A$40,I394=$A$41)</formula>
    </cfRule>
  </conditionalFormatting>
  <conditionalFormatting sqref="BF394 BB394 AT394 Z394 R394 N394 V394 AD394 AH394 J394">
    <cfRule type="expression" dxfId="769" priority="854" stopIfTrue="1">
      <formula>AND(J394=$A$40,I394=$A$41)</formula>
    </cfRule>
  </conditionalFormatting>
  <conditionalFormatting sqref="AC394">
    <cfRule type="expression" dxfId="768" priority="855" stopIfTrue="1">
      <formula>AND(AD394=$A$40,AC394=$A$41)</formula>
    </cfRule>
  </conditionalFormatting>
  <conditionalFormatting sqref="AD394">
    <cfRule type="expression" dxfId="767" priority="856" stopIfTrue="1">
      <formula>AND(AD394=$A$40,AC394=$A$41)</formula>
    </cfRule>
  </conditionalFormatting>
  <conditionalFormatting sqref="AG394">
    <cfRule type="expression" dxfId="766" priority="857" stopIfTrue="1">
      <formula>AND(AH394=$A$40,AG394=$A$41)</formula>
    </cfRule>
  </conditionalFormatting>
  <conditionalFormatting sqref="AH394">
    <cfRule type="expression" dxfId="765" priority="858" stopIfTrue="1">
      <formula>AND(AH394=$A$40,AG394=$A$41)</formula>
    </cfRule>
  </conditionalFormatting>
  <conditionalFormatting sqref="AK394">
    <cfRule type="expression" dxfId="764" priority="859" stopIfTrue="1">
      <formula>AND(AL394=$A$40,AK394=$A$41)</formula>
    </cfRule>
  </conditionalFormatting>
  <conditionalFormatting sqref="AL394">
    <cfRule type="expression" dxfId="763" priority="860" stopIfTrue="1">
      <formula>AND(AL394=$A$40,AK394=$A$41)</formula>
    </cfRule>
  </conditionalFormatting>
  <conditionalFormatting sqref="AP394">
    <cfRule type="expression" dxfId="762" priority="861" stopIfTrue="1">
      <formula>AND(AP394=$A$40,AO394=$A$41)</formula>
    </cfRule>
  </conditionalFormatting>
  <conditionalFormatting sqref="AW394">
    <cfRule type="expression" dxfId="761" priority="862" stopIfTrue="1">
      <formula>AND(AX394=$A$40,AW394=$A$41)</formula>
    </cfRule>
  </conditionalFormatting>
  <conditionalFormatting sqref="AX394">
    <cfRule type="expression" dxfId="760" priority="863" stopIfTrue="1">
      <formula>AND(AX394=$A$40,AW394=$A$41)</formula>
    </cfRule>
  </conditionalFormatting>
  <conditionalFormatting sqref="BE395:BE397 I395:I397 Q395:Q397 AK395:AK396 BA395:BA397 AW395:AW396 AS395:AS397 AO395:AO397 M395:M397 AG395:AG396 AC395:AC396 Y395:Y397 U395:U397">
    <cfRule type="expression" dxfId="759" priority="842" stopIfTrue="1">
      <formula>AND(J395=$A$40,I395=$A$41)</formula>
    </cfRule>
  </conditionalFormatting>
  <conditionalFormatting sqref="BF395:BF397 AX395:AX396 Z395:Z397 R395:R397 N395:N397 BB395:BB397 AT395:AT397 AP395:AP396 V395:V397 AL395:AL396 AD395:AD396 AH395:AH396 J395:J397">
    <cfRule type="expression" dxfId="758" priority="843" stopIfTrue="1">
      <formula>AND(J395=$A$40,I395=$A$41)</formula>
    </cfRule>
  </conditionalFormatting>
  <conditionalFormatting sqref="AC397">
    <cfRule type="expression" dxfId="757" priority="844" stopIfTrue="1">
      <formula>AND(AD397=$A$40,AC397=$A$41)</formula>
    </cfRule>
  </conditionalFormatting>
  <conditionalFormatting sqref="AD397">
    <cfRule type="expression" dxfId="756" priority="845" stopIfTrue="1">
      <formula>AND(AD397=$A$40,AC397=$A$41)</formula>
    </cfRule>
  </conditionalFormatting>
  <conditionalFormatting sqref="AG397">
    <cfRule type="expression" dxfId="755" priority="846" stopIfTrue="1">
      <formula>AND(AH397=$A$40,AG397=$A$41)</formula>
    </cfRule>
  </conditionalFormatting>
  <conditionalFormatting sqref="AH397">
    <cfRule type="expression" dxfId="754" priority="847" stopIfTrue="1">
      <formula>AND(AH397=$A$40,AG397=$A$41)</formula>
    </cfRule>
  </conditionalFormatting>
  <conditionalFormatting sqref="AK397">
    <cfRule type="expression" dxfId="753" priority="848" stopIfTrue="1">
      <formula>AND(AL397=$A$40,AK397=$A$41)</formula>
    </cfRule>
  </conditionalFormatting>
  <conditionalFormatting sqref="AL397">
    <cfRule type="expression" dxfId="752" priority="849" stopIfTrue="1">
      <formula>AND(AL397=$A$40,AK397=$A$41)</formula>
    </cfRule>
  </conditionalFormatting>
  <conditionalFormatting sqref="AP397">
    <cfRule type="expression" dxfId="751" priority="850" stopIfTrue="1">
      <formula>AND(AP397=$A$40,AO397=$A$41)</formula>
    </cfRule>
  </conditionalFormatting>
  <conditionalFormatting sqref="AW397">
    <cfRule type="expression" dxfId="750" priority="851" stopIfTrue="1">
      <formula>AND(AX397=$A$40,AW397=$A$41)</formula>
    </cfRule>
  </conditionalFormatting>
  <conditionalFormatting sqref="AX397">
    <cfRule type="expression" dxfId="749" priority="852" stopIfTrue="1">
      <formula>AND(AX397=$A$40,AW397=$A$41)</formula>
    </cfRule>
  </conditionalFormatting>
  <conditionalFormatting sqref="I398:I399 BE398:BE399 Q398:Q399 AK398:AK399 BA398:BA399 AW398:AW399 AS398:AS399 AO398:AO399 M398:M399 AG398:AG399 AC398:AC399 Y398:Y399 U398:U399">
    <cfRule type="expression" dxfId="748" priority="840" stopIfTrue="1">
      <formula>AND(J398=$A$40,I398=$A$41)</formula>
    </cfRule>
  </conditionalFormatting>
  <conditionalFormatting sqref="J398:J399 BF398:BF399 AX398:AX399 Z398:Z399 R398:R399 N398:N399 BB398:BB399 AT398:AT399 AP398:AP399 V398:V399 AL398:AL399 AD398:AD399 AH398:AH399">
    <cfRule type="expression" dxfId="747" priority="841" stopIfTrue="1">
      <formula>AND(J398=$A$40,I398=$A$41)</formula>
    </cfRule>
  </conditionalFormatting>
  <conditionalFormatting sqref="I400:I404 BE400:BE404 Q400:Q404 AK400:AK401 BA400:BA404 AW400:AW401 AS400:AS404 AO400:AO404 M400:M404 AG400:AG401 AC400:AC401 Y400:Y404 U400:U404">
    <cfRule type="expression" dxfId="746" priority="829" stopIfTrue="1">
      <formula>AND(J400=$A$40,I400=$A$41)</formula>
    </cfRule>
  </conditionalFormatting>
  <conditionalFormatting sqref="BF400:BF404 AX400:AX401 Z400:Z404 R400:R404 N400:N404 BB400:BB404 AT400:AT404 AP400:AP401 V400:V404 AL400:AL401 AD400:AD401 AH400:AH401 J400:J404">
    <cfRule type="expression" dxfId="745" priority="830" stopIfTrue="1">
      <formula>AND(J400=$A$40,I400=$A$41)</formula>
    </cfRule>
  </conditionalFormatting>
  <conditionalFormatting sqref="AC402:AC404">
    <cfRule type="expression" dxfId="744" priority="831" stopIfTrue="1">
      <formula>AND(AD402=$A$40,AC402=$A$41)</formula>
    </cfRule>
  </conditionalFormatting>
  <conditionalFormatting sqref="AD402:AD404">
    <cfRule type="expression" dxfId="743" priority="832" stopIfTrue="1">
      <formula>AND(AD402=$A$40,AC402=$A$41)</formula>
    </cfRule>
  </conditionalFormatting>
  <conditionalFormatting sqref="AG402:AG404">
    <cfRule type="expression" dxfId="742" priority="833" stopIfTrue="1">
      <formula>AND(AH402=$A$40,AG402=$A$41)</formula>
    </cfRule>
  </conditionalFormatting>
  <conditionalFormatting sqref="AH402:AH404">
    <cfRule type="expression" dxfId="741" priority="834" stopIfTrue="1">
      <formula>AND(AH402=$A$40,AG402=$A$41)</formula>
    </cfRule>
  </conditionalFormatting>
  <conditionalFormatting sqref="AK402:AK404">
    <cfRule type="expression" dxfId="740" priority="835" stopIfTrue="1">
      <formula>AND(AL402=$A$40,AK402=$A$41)</formula>
    </cfRule>
  </conditionalFormatting>
  <conditionalFormatting sqref="AL402:AL404">
    <cfRule type="expression" dxfId="739" priority="836" stopIfTrue="1">
      <formula>AND(AL402=$A$40,AK402=$A$41)</formula>
    </cfRule>
  </conditionalFormatting>
  <conditionalFormatting sqref="AP402:AP404">
    <cfRule type="expression" dxfId="738" priority="837" stopIfTrue="1">
      <formula>AND(AP402=$A$40,AO402=$A$41)</formula>
    </cfRule>
  </conditionalFormatting>
  <conditionalFormatting sqref="AW402:AW404">
    <cfRule type="expression" dxfId="737" priority="838" stopIfTrue="1">
      <formula>AND(AX402=$A$40,AW402=$A$41)</formula>
    </cfRule>
  </conditionalFormatting>
  <conditionalFormatting sqref="AX402:AX404">
    <cfRule type="expression" dxfId="736" priority="839" stopIfTrue="1">
      <formula>AND(AX402=$A$40,AW402=$A$41)</formula>
    </cfRule>
  </conditionalFormatting>
  <conditionalFormatting sqref="BE405 I405 Q405 AK405 BA405 AW405 AS405 AO405 M405 AG405 AC405 Y405 U405">
    <cfRule type="expression" dxfId="735" priority="827" stopIfTrue="1">
      <formula>AND(J405=$A$40,I405=$A$41)</formula>
    </cfRule>
  </conditionalFormatting>
  <conditionalFormatting sqref="BF405 AX405 Z405 R405 N405 BB405 AT405 AP405 V405 AL405 AD405 AH405 J405">
    <cfRule type="expression" dxfId="734" priority="828" stopIfTrue="1">
      <formula>AND(J405=$A$40,I405=$A$41)</formula>
    </cfRule>
  </conditionalFormatting>
  <conditionalFormatting sqref="BE406:BE407 I406:I407 Q406:Q407 AK406:AK407 BA406:BA407 AW406:AW407 AS406:AS407 AO406:AO407 M406:M407 AG406:AG407 AC406:AC407 Y406:Y407 U406:U407">
    <cfRule type="expression" dxfId="733" priority="825" stopIfTrue="1">
      <formula>AND(J406=$A$40,I406=$A$41)</formula>
    </cfRule>
  </conditionalFormatting>
  <conditionalFormatting sqref="BF406:BF407 AX406:AX407 Z406:Z407 R406:R407 N406:N407 BB406:BB407 AT406:AT407 AP406:AP407 V406:V407 AL406:AL407 AD406:AD407 AH406:AH407 J406:J407">
    <cfRule type="expression" dxfId="732" priority="826" stopIfTrue="1">
      <formula>AND(J406=$A$40,I406=$A$41)</formula>
    </cfRule>
  </conditionalFormatting>
  <conditionalFormatting sqref="BE410 I410 Q410 BA410 AS410 AO410 M410 Y410 U410">
    <cfRule type="expression" dxfId="731" priority="814" stopIfTrue="1">
      <formula>AND(J410=$A$40,I410=$A$41)</formula>
    </cfRule>
  </conditionalFormatting>
  <conditionalFormatting sqref="BF410 Z410 R410 N410 BB410 AT410 V410">
    <cfRule type="expression" dxfId="730" priority="815" stopIfTrue="1">
      <formula>AND(N410=$A$40,M410=$A$41)</formula>
    </cfRule>
  </conditionalFormatting>
  <conditionalFormatting sqref="AC410">
    <cfRule type="expression" dxfId="729" priority="816" stopIfTrue="1">
      <formula>AND(AD410=$A$40,AC410=$A$41)</formula>
    </cfRule>
  </conditionalFormatting>
  <conditionalFormatting sqref="AD410">
    <cfRule type="expression" dxfId="728" priority="817" stopIfTrue="1">
      <formula>AND(AD410=$A$40,AC410=$A$41)</formula>
    </cfRule>
  </conditionalFormatting>
  <conditionalFormatting sqref="AG410">
    <cfRule type="expression" dxfId="727" priority="818" stopIfTrue="1">
      <formula>AND(AH410=$A$40,AG410=$A$41)</formula>
    </cfRule>
  </conditionalFormatting>
  <conditionalFormatting sqref="AH410">
    <cfRule type="expression" dxfId="726" priority="819" stopIfTrue="1">
      <formula>AND(AH410=$A$40,AG410=$A$41)</formula>
    </cfRule>
  </conditionalFormatting>
  <conditionalFormatting sqref="AK410">
    <cfRule type="expression" dxfId="725" priority="820" stopIfTrue="1">
      <formula>AND(AL410=$A$40,AK410=$A$41)</formula>
    </cfRule>
  </conditionalFormatting>
  <conditionalFormatting sqref="AL410">
    <cfRule type="expression" dxfId="724" priority="821" stopIfTrue="1">
      <formula>AND(AL410=$A$40,AK410=$A$41)</formula>
    </cfRule>
  </conditionalFormatting>
  <conditionalFormatting sqref="AP410">
    <cfRule type="expression" dxfId="723" priority="822" stopIfTrue="1">
      <formula>AND(AP410=$A$40,AO410=$A$41)</formula>
    </cfRule>
  </conditionalFormatting>
  <conditionalFormatting sqref="AW410">
    <cfRule type="expression" dxfId="722" priority="823" stopIfTrue="1">
      <formula>AND(AX410=$A$40,AW410=$A$41)</formula>
    </cfRule>
  </conditionalFormatting>
  <conditionalFormatting sqref="AX410">
    <cfRule type="expression" dxfId="721" priority="824" stopIfTrue="1">
      <formula>AND(AX410=$A$40,AW410=$A$41)</formula>
    </cfRule>
  </conditionalFormatting>
  <conditionalFormatting sqref="BE408:BE409 I408:I409 Q408:Q409 AK408:AK409 BA408:BA409 AW408:AW409 AS408:AS409 AO408:AO409 M408:M409 AG408:AG409 AC408:AC409 Y408:Y409 U408:U409">
    <cfRule type="expression" dxfId="720" priority="812" stopIfTrue="1">
      <formula>AND(J408=$A$40,I408=$A$41)</formula>
    </cfRule>
  </conditionalFormatting>
  <conditionalFormatting sqref="BF408:BF409 AX408:AX409 Z408:Z409 R408:R409 N408:N409 BB408:BB409 AT408:AT409 AP408:AP409 V408:V409 AL408:AL409 AD408:AD409 AH408:AH409 J408:J410">
    <cfRule type="expression" dxfId="719" priority="813" stopIfTrue="1">
      <formula>AND(J408=$A$40,I408=$A$41)</formula>
    </cfRule>
  </conditionalFormatting>
  <conditionalFormatting sqref="BE412 I412 Q412 AK412 BA412 AW412 AS412 AO412 M412 AG412 AC412 Y412 U412">
    <cfRule type="expression" dxfId="718" priority="810" stopIfTrue="1">
      <formula>AND(J412=$A$40,I412=$A$41)</formula>
    </cfRule>
  </conditionalFormatting>
  <conditionalFormatting sqref="BF412 AX412 Z412 R412 N412 BB412 AT412 AP412 V412 AL412 AD412 AH412">
    <cfRule type="expression" dxfId="717" priority="811" stopIfTrue="1">
      <formula>AND(N412=$A$40,M412=$A$41)</formula>
    </cfRule>
  </conditionalFormatting>
  <conditionalFormatting sqref="BE411 I411 Q411 AK411 BA411 AW411 AS411 AO411 M411 AG411 AC411 Y411 U411">
    <cfRule type="expression" dxfId="716" priority="808" stopIfTrue="1">
      <formula>AND(J411=$A$40,I411=$A$41)</formula>
    </cfRule>
  </conditionalFormatting>
  <conditionalFormatting sqref="BF411 AX411 Z411 R411 N411 BB411 AT411 AP411 V411 AL411 AD411 AH411 J411:J412">
    <cfRule type="expression" dxfId="715" priority="809" stopIfTrue="1">
      <formula>AND(J411=$A$40,I411=$A$41)</formula>
    </cfRule>
  </conditionalFormatting>
  <conditionalFormatting sqref="BE413 I413 Q413 AK413 BA413 AW413 AS413 AO413 M413 AG413 AC413 Y413 U413">
    <cfRule type="expression" dxfId="714" priority="806" stopIfTrue="1">
      <formula>AND(J413=$A$40,I413=$A$41)</formula>
    </cfRule>
  </conditionalFormatting>
  <conditionalFormatting sqref="BF413 AX413 Z413 R413 N413 BB413 AT413 AP413 V413 AL413 AD413 AH413 J413">
    <cfRule type="expression" dxfId="713" priority="807" stopIfTrue="1">
      <formula>AND(J413=$A$40,I413=$A$41)</formula>
    </cfRule>
  </conditionalFormatting>
  <conditionalFormatting sqref="BE414:BE415 I414:I415 Q414:Q415 AK414:AK415 BA414:BA415 AW414:AW415 AS414:AS415 AO414:AO415 M414:M415 AG414:AG415 AC414:AC415 Y414:Y415 U414:U415">
    <cfRule type="expression" dxfId="712" priority="804" stopIfTrue="1">
      <formula>AND(J414=$A$40,I414=$A$41)</formula>
    </cfRule>
  </conditionalFormatting>
  <conditionalFormatting sqref="BF414:BF415 AX414:AX415 Z414:Z415 R414:R415 N414:N415 BB414:BB415 AT414:AT415 AP414:AP415 V414:V415 AL414:AL415 AD414:AD415 AH414:AH415 J414:J415">
    <cfRule type="expression" dxfId="711" priority="805" stopIfTrue="1">
      <formula>AND(J414=$A$40,I414=$A$41)</formula>
    </cfRule>
  </conditionalFormatting>
  <conditionalFormatting sqref="BE416:BE418 I416:I418 Q416:Q418 AK416:AK417 BA416:BA418 AW416:AW417 AS416:AS418 AO416:AO418 M416:M418 AG416:AG417 AC416:AC417 Y416:Y418 U416:U418">
    <cfRule type="expression" dxfId="710" priority="793" stopIfTrue="1">
      <formula>AND(J416=$A$40,I416=$A$41)</formula>
    </cfRule>
  </conditionalFormatting>
  <conditionalFormatting sqref="BF416:BF418 AX416:AX417 Z416:Z418 R416:R418 N416:N418 BB416:BB418 AT416:AT418 AP416:AP417 V416:V418 AL416:AL417 AD416:AD417 AH416:AH417 J416:J418">
    <cfRule type="expression" dxfId="709" priority="794" stopIfTrue="1">
      <formula>AND(J416=$A$40,I416=$A$41)</formula>
    </cfRule>
  </conditionalFormatting>
  <conditionalFormatting sqref="AC418">
    <cfRule type="expression" dxfId="708" priority="795" stopIfTrue="1">
      <formula>AND(AD418=$A$40,AC418=$A$41)</formula>
    </cfRule>
  </conditionalFormatting>
  <conditionalFormatting sqref="AD418">
    <cfRule type="expression" dxfId="707" priority="796" stopIfTrue="1">
      <formula>AND(AD418=$A$40,AC418=$A$41)</formula>
    </cfRule>
  </conditionalFormatting>
  <conditionalFormatting sqref="AG418">
    <cfRule type="expression" dxfId="706" priority="797" stopIfTrue="1">
      <formula>AND(AH418=$A$40,AG418=$A$41)</formula>
    </cfRule>
  </conditionalFormatting>
  <conditionalFormatting sqref="AH418">
    <cfRule type="expression" dxfId="705" priority="798" stopIfTrue="1">
      <formula>AND(AH418=$A$40,AG418=$A$41)</formula>
    </cfRule>
  </conditionalFormatting>
  <conditionalFormatting sqref="AK418">
    <cfRule type="expression" dxfId="704" priority="799" stopIfTrue="1">
      <formula>AND(AL418=$A$40,AK418=$A$41)</formula>
    </cfRule>
  </conditionalFormatting>
  <conditionalFormatting sqref="AL418">
    <cfRule type="expression" dxfId="703" priority="800" stopIfTrue="1">
      <formula>AND(AL418=$A$40,AK418=$A$41)</formula>
    </cfRule>
  </conditionalFormatting>
  <conditionalFormatting sqref="AP418">
    <cfRule type="expression" dxfId="702" priority="801" stopIfTrue="1">
      <formula>AND(AP418=$A$40,AO418=$A$41)</formula>
    </cfRule>
  </conditionalFormatting>
  <conditionalFormatting sqref="AW418">
    <cfRule type="expression" dxfId="701" priority="802" stopIfTrue="1">
      <formula>AND(AX418=$A$40,AW418=$A$41)</formula>
    </cfRule>
  </conditionalFormatting>
  <conditionalFormatting sqref="AX418">
    <cfRule type="expression" dxfId="700" priority="803" stopIfTrue="1">
      <formula>AND(AX418=$A$40,AW418=$A$41)</formula>
    </cfRule>
  </conditionalFormatting>
  <conditionalFormatting sqref="BE419:BE421 I419:I421 Q419:Q421 AK419:AK420 BA419:BA421 AW419:AW420 AS419:AS421 AO419:AO421 M419:M421 AG419:AG420 AC419:AC420 Y419:Y421 U419:U421">
    <cfRule type="expression" dxfId="699" priority="782" stopIfTrue="1">
      <formula>AND(J419=$A$40,I419=$A$41)</formula>
    </cfRule>
  </conditionalFormatting>
  <conditionalFormatting sqref="BF419:BF421 AX419:AX420 Z419:Z421 R419:R421 N419:N421 BB419:BB421 AT419:AT421 AP419:AP420 V419:V421 AL419:AL420 AD419:AD420 AH419:AH420 J419:J421">
    <cfRule type="expression" dxfId="698" priority="783" stopIfTrue="1">
      <formula>AND(J419=$A$40,I419=$A$41)</formula>
    </cfRule>
  </conditionalFormatting>
  <conditionalFormatting sqref="AC421">
    <cfRule type="expression" dxfId="697" priority="784" stopIfTrue="1">
      <formula>AND(AD421=$A$40,AC421=$A$41)</formula>
    </cfRule>
  </conditionalFormatting>
  <conditionalFormatting sqref="AD421">
    <cfRule type="expression" dxfId="696" priority="785" stopIfTrue="1">
      <formula>AND(AD421=$A$40,AC421=$A$41)</formula>
    </cfRule>
  </conditionalFormatting>
  <conditionalFormatting sqref="AG421">
    <cfRule type="expression" dxfId="695" priority="786" stopIfTrue="1">
      <formula>AND(AH421=$A$40,AG421=$A$41)</formula>
    </cfRule>
  </conditionalFormatting>
  <conditionalFormatting sqref="AH421">
    <cfRule type="expression" dxfId="694" priority="787" stopIfTrue="1">
      <formula>AND(AH421=$A$40,AG421=$A$41)</formula>
    </cfRule>
  </conditionalFormatting>
  <conditionalFormatting sqref="AK421">
    <cfRule type="expression" dxfId="693" priority="788" stopIfTrue="1">
      <formula>AND(AL421=$A$40,AK421=$A$41)</formula>
    </cfRule>
  </conditionalFormatting>
  <conditionalFormatting sqref="AL421">
    <cfRule type="expression" dxfId="692" priority="789" stopIfTrue="1">
      <formula>AND(AL421=$A$40,AK421=$A$41)</formula>
    </cfRule>
  </conditionalFormatting>
  <conditionalFormatting sqref="AP421">
    <cfRule type="expression" dxfId="691" priority="790" stopIfTrue="1">
      <formula>AND(AP421=$A$40,AO421=$A$41)</formula>
    </cfRule>
  </conditionalFormatting>
  <conditionalFormatting sqref="AW421">
    <cfRule type="expression" dxfId="690" priority="791" stopIfTrue="1">
      <formula>AND(AX421=$A$40,AW421=$A$41)</formula>
    </cfRule>
  </conditionalFormatting>
  <conditionalFormatting sqref="AX421">
    <cfRule type="expression" dxfId="689" priority="792" stopIfTrue="1">
      <formula>AND(AX421=$A$40,AW421=$A$41)</formula>
    </cfRule>
  </conditionalFormatting>
  <conditionalFormatting sqref="BE422:BE424 I422:I424 Q422:Q424 AK422:AK423 BA422:BA424 AW422:AW423 AS422:AS424 AO422:AO424 M422:M424 AG422:AG423 AC422:AC423 Y422:Y424 U422:U424">
    <cfRule type="expression" dxfId="688" priority="771" stopIfTrue="1">
      <formula>AND(J422=$A$40,I422=$A$41)</formula>
    </cfRule>
  </conditionalFormatting>
  <conditionalFormatting sqref="BF422:BF424 AX422:AX423 Z422:Z424 R422:R424 N422:N424 BB422:BB424 AT422:AT424 AP422:AP423 V422:V424 AL422:AL423 AD422:AD423 AH422:AH423 J422:J424">
    <cfRule type="expression" dxfId="687" priority="772" stopIfTrue="1">
      <formula>AND(J422=$A$40,I422=$A$41)</formula>
    </cfRule>
  </conditionalFormatting>
  <conditionalFormatting sqref="AC424">
    <cfRule type="expression" dxfId="686" priority="773" stopIfTrue="1">
      <formula>AND(AD424=$A$40,AC424=$A$41)</formula>
    </cfRule>
  </conditionalFormatting>
  <conditionalFormatting sqref="AD424">
    <cfRule type="expression" dxfId="685" priority="774" stopIfTrue="1">
      <formula>AND(AD424=$A$40,AC424=$A$41)</formula>
    </cfRule>
  </conditionalFormatting>
  <conditionalFormatting sqref="AG424">
    <cfRule type="expression" dxfId="684" priority="775" stopIfTrue="1">
      <formula>AND(AH424=$A$40,AG424=$A$41)</formula>
    </cfRule>
  </conditionalFormatting>
  <conditionalFormatting sqref="AH424">
    <cfRule type="expression" dxfId="683" priority="776" stopIfTrue="1">
      <formula>AND(AH424=$A$40,AG424=$A$41)</formula>
    </cfRule>
  </conditionalFormatting>
  <conditionalFormatting sqref="AK424">
    <cfRule type="expression" dxfId="682" priority="777" stopIfTrue="1">
      <formula>AND(AL424=$A$40,AK424=$A$41)</formula>
    </cfRule>
  </conditionalFormatting>
  <conditionalFormatting sqref="AL424">
    <cfRule type="expression" dxfId="681" priority="778" stopIfTrue="1">
      <formula>AND(AL424=$A$40,AK424=$A$41)</formula>
    </cfRule>
  </conditionalFormatting>
  <conditionalFormatting sqref="AP424">
    <cfRule type="expression" dxfId="680" priority="779" stopIfTrue="1">
      <formula>AND(AP424=$A$40,AO424=$A$41)</formula>
    </cfRule>
  </conditionalFormatting>
  <conditionalFormatting sqref="AW424">
    <cfRule type="expression" dxfId="679" priority="780" stopIfTrue="1">
      <formula>AND(AX424=$A$40,AW424=$A$41)</formula>
    </cfRule>
  </conditionalFormatting>
  <conditionalFormatting sqref="AX424">
    <cfRule type="expression" dxfId="678" priority="781" stopIfTrue="1">
      <formula>AND(AX424=$A$40,AW424=$A$41)</formula>
    </cfRule>
  </conditionalFormatting>
  <conditionalFormatting sqref="BE425:BE426 I425:I426 Q425:Q426 AK425:AK426 BA425:BA426 AW425:AW426 AS425:AS426 AO425:AO426 M425:M426 AG425:AG426 AC425:AC426 Y425:Y426 U425:U426">
    <cfRule type="expression" dxfId="677" priority="769" stopIfTrue="1">
      <formula>AND(J425=$A$40,I425=$A$41)</formula>
    </cfRule>
  </conditionalFormatting>
  <conditionalFormatting sqref="BF425:BF426 AX425:AX426 Z425:Z426 R425:R426 N425:N426 BB425:BB426 AT425:AT426 AP425:AP426 V425:V426 AL425:AL426 AD425:AD426 AH425:AH426 J425:J426">
    <cfRule type="expression" dxfId="676" priority="770" stopIfTrue="1">
      <formula>AND(J425=$A$40,I425=$A$41)</formula>
    </cfRule>
  </conditionalFormatting>
  <conditionalFormatting sqref="BE427 I427 Q427 AK427 BA427 AW427 AS427 AO427 M427 AG427 AC427 Y427 U427">
    <cfRule type="expression" dxfId="675" priority="767" stopIfTrue="1">
      <formula>AND(J427=$A$40,I427=$A$41)</formula>
    </cfRule>
  </conditionalFormatting>
  <conditionalFormatting sqref="BF427 AX427 Z427 R427 N427 BB427 AT427 AP427 V427 AL427 AD427 AH427 J427">
    <cfRule type="expression" dxfId="674" priority="768" stopIfTrue="1">
      <formula>AND(J427=$A$40,I427=$A$41)</formula>
    </cfRule>
  </conditionalFormatting>
  <conditionalFormatting sqref="BE428 I428 Q428 AK428 BA428 AW428 AS428 AO428 M428 AG428 AC428 Y428 U428">
    <cfRule type="expression" dxfId="673" priority="765" stopIfTrue="1">
      <formula>AND(J428=$A$40,I428=$A$41)</formula>
    </cfRule>
  </conditionalFormatting>
  <conditionalFormatting sqref="BF428 AX428 Z428 R428 N428 BB428 AT428 AP428 V428 AL428 AD428 AH428 J428">
    <cfRule type="expression" dxfId="672" priority="766" stopIfTrue="1">
      <formula>AND(J428=$A$40,I428=$A$41)</formula>
    </cfRule>
  </conditionalFormatting>
  <conditionalFormatting sqref="BE429:BE430 I429:I430 Q429:Q430 AK429:AK430 BA429:BA430 AW429:AW430 AS429:AS430 AO429:AO430 M429:M430 AG429:AG430 AC429:AC430 Y429:Y430 U429:U430">
    <cfRule type="expression" dxfId="671" priority="763" stopIfTrue="1">
      <formula>AND(J429=$A$40,I429=$A$41)</formula>
    </cfRule>
  </conditionalFormatting>
  <conditionalFormatting sqref="BF429:BF430 AX429:AX430 Z429:Z430 R429:R430 N429:N430 BB429:BB430 AT429:AT430 AP429:AP430 V429:V430 AL429:AL430 AD429:AD430 AH429:AH430 J429:J430">
    <cfRule type="expression" dxfId="670" priority="764" stopIfTrue="1">
      <formula>AND(J429=$A$40,I429=$A$41)</formula>
    </cfRule>
  </conditionalFormatting>
  <conditionalFormatting sqref="BE432:BE433 I432:I433 Q432:Q433 AK432 BA432:BA433 AW432 AS432:AS433 AO432:AO433 M432:M433 AG432 AC432 Y432:Y433 U432:U433">
    <cfRule type="expression" dxfId="669" priority="752" stopIfTrue="1">
      <formula>AND(J432=$A$40,I432=$A$41)</formula>
    </cfRule>
  </conditionalFormatting>
  <conditionalFormatting sqref="BF432:BF433 AX432 Z432:Z433 R432:R433 N432:N433 BB432:BB433 AT432:AT433 AP432 V432:V433 AL432 AD432 AH432">
    <cfRule type="expression" dxfId="668" priority="753" stopIfTrue="1">
      <formula>AND(N432=$A$40,M432=$A$41)</formula>
    </cfRule>
  </conditionalFormatting>
  <conditionalFormatting sqref="AC433">
    <cfRule type="expression" dxfId="667" priority="754" stopIfTrue="1">
      <formula>AND(AD433=$A$40,AC433=$A$41)</formula>
    </cfRule>
  </conditionalFormatting>
  <conditionalFormatting sqref="AD433">
    <cfRule type="expression" dxfId="666" priority="755" stopIfTrue="1">
      <formula>AND(AD433=$A$40,AC433=$A$41)</formula>
    </cfRule>
  </conditionalFormatting>
  <conditionalFormatting sqref="AG433">
    <cfRule type="expression" dxfId="665" priority="756" stopIfTrue="1">
      <formula>AND(AH433=$A$40,AG433=$A$41)</formula>
    </cfRule>
  </conditionalFormatting>
  <conditionalFormatting sqref="AH433">
    <cfRule type="expression" dxfId="664" priority="757" stopIfTrue="1">
      <formula>AND(AH433=$A$40,AG433=$A$41)</formula>
    </cfRule>
  </conditionalFormatting>
  <conditionalFormatting sqref="AK433">
    <cfRule type="expression" dxfId="663" priority="758" stopIfTrue="1">
      <formula>AND(AL433=$A$40,AK433=$A$41)</formula>
    </cfRule>
  </conditionalFormatting>
  <conditionalFormatting sqref="AL433">
    <cfRule type="expression" dxfId="662" priority="759" stopIfTrue="1">
      <formula>AND(AL433=$A$40,AK433=$A$41)</formula>
    </cfRule>
  </conditionalFormatting>
  <conditionalFormatting sqref="AP433">
    <cfRule type="expression" dxfId="661" priority="760" stopIfTrue="1">
      <formula>AND(AP433=$A$40,AO433=$A$41)</formula>
    </cfRule>
  </conditionalFormatting>
  <conditionalFormatting sqref="AW433">
    <cfRule type="expression" dxfId="660" priority="761" stopIfTrue="1">
      <formula>AND(AX433=$A$40,AW433=$A$41)</formula>
    </cfRule>
  </conditionalFormatting>
  <conditionalFormatting sqref="AX433">
    <cfRule type="expression" dxfId="659" priority="762" stopIfTrue="1">
      <formula>AND(AX433=$A$40,AW433=$A$41)</formula>
    </cfRule>
  </conditionalFormatting>
  <conditionalFormatting sqref="BE431 I431 Q431 AK431 BA431 AW431 AS431 AO431 M431 AG431 AC431 Y431 U431">
    <cfRule type="expression" dxfId="658" priority="750" stopIfTrue="1">
      <formula>AND(J431=$A$40,I431=$A$41)</formula>
    </cfRule>
  </conditionalFormatting>
  <conditionalFormatting sqref="BF431 AX431 Z431 R431 N431 BB431 AT431 AP431 V431 AL431 AD431 AH431 J431:J433">
    <cfRule type="expression" dxfId="657" priority="751" stopIfTrue="1">
      <formula>AND(J431=$A$40,I431=$A$41)</formula>
    </cfRule>
  </conditionalFormatting>
  <conditionalFormatting sqref="BE434 I434 Q434 AK434 BA434 AW434 AS434 AO434 M434 AG434 AC434 Y434 U434">
    <cfRule type="expression" dxfId="656" priority="748" stopIfTrue="1">
      <formula>AND(J434=$A$40,I434=$A$41)</formula>
    </cfRule>
  </conditionalFormatting>
  <conditionalFormatting sqref="BF434 AX434 Z434 R434 N434 BB434 AT434 AP434 V434 AL434 AD434 AH434 J434">
    <cfRule type="expression" dxfId="655" priority="749" stopIfTrue="1">
      <formula>AND(J434=$A$40,I434=$A$41)</formula>
    </cfRule>
  </conditionalFormatting>
  <conditionalFormatting sqref="I436">
    <cfRule type="expression" dxfId="654" priority="747" stopIfTrue="1">
      <formula>AND(J436=$A$40,I436=$A$41)</formula>
    </cfRule>
  </conditionalFormatting>
  <conditionalFormatting sqref="I435 BE435:BE436 Q435:Q436 AK435:AK436 BA435:BA436 AW435:AW436 AS435:AS436 AO435:AO436 M435:M436 AG435:AG436 AC435:AC436 Y435:Y436 U435:U436">
    <cfRule type="expression" dxfId="653" priority="745" stopIfTrue="1">
      <formula>AND(J435=$A$40,I435=$A$41)</formula>
    </cfRule>
  </conditionalFormatting>
  <conditionalFormatting sqref="BF435:BF436 AX435:AX436 Z435:Z436 R435:R436 N435:N436 BB435:BB436 AT435:AT436 AP435:AP436 V435:V436 AL435:AL436 AD435:AD436 AH435:AH436 J435:J436">
    <cfRule type="expression" dxfId="652" priority="746" stopIfTrue="1">
      <formula>AND(J435=$A$40,I435=$A$41)</formula>
    </cfRule>
  </conditionalFormatting>
  <conditionalFormatting sqref="BE439 I438:I439 Q439 BA439 AS439 AO439 M439 Y439 U439">
    <cfRule type="expression" dxfId="651" priority="734" stopIfTrue="1">
      <formula>AND(J438=$A$40,I438=$A$41)</formula>
    </cfRule>
  </conditionalFormatting>
  <conditionalFormatting sqref="BF439 Z439 R439 N439 BB439 AT439 V439">
    <cfRule type="expression" dxfId="650" priority="735" stopIfTrue="1">
      <formula>AND(N439=$A$40,M439=$A$41)</formula>
    </cfRule>
  </conditionalFormatting>
  <conditionalFormatting sqref="AC439">
    <cfRule type="expression" dxfId="649" priority="736" stopIfTrue="1">
      <formula>AND(AD439=$A$40,AC439=$A$41)</formula>
    </cfRule>
  </conditionalFormatting>
  <conditionalFormatting sqref="AD439">
    <cfRule type="expression" dxfId="648" priority="737" stopIfTrue="1">
      <formula>AND(AD439=$A$40,AC439=$A$41)</formula>
    </cfRule>
  </conditionalFormatting>
  <conditionalFormatting sqref="AG439">
    <cfRule type="expression" dxfId="647" priority="738" stopIfTrue="1">
      <formula>AND(AH439=$A$40,AG439=$A$41)</formula>
    </cfRule>
  </conditionalFormatting>
  <conditionalFormatting sqref="AH439">
    <cfRule type="expression" dxfId="646" priority="739" stopIfTrue="1">
      <formula>AND(AH439=$A$40,AG439=$A$41)</formula>
    </cfRule>
  </conditionalFormatting>
  <conditionalFormatting sqref="AK439">
    <cfRule type="expression" dxfId="645" priority="740" stopIfTrue="1">
      <formula>AND(AL439=$A$40,AK439=$A$41)</formula>
    </cfRule>
  </conditionalFormatting>
  <conditionalFormatting sqref="AL439">
    <cfRule type="expression" dxfId="644" priority="741" stopIfTrue="1">
      <formula>AND(AL439=$A$40,AK439=$A$41)</formula>
    </cfRule>
  </conditionalFormatting>
  <conditionalFormatting sqref="AP439">
    <cfRule type="expression" dxfId="643" priority="742" stopIfTrue="1">
      <formula>AND(AP439=$A$40,AO439=$A$41)</formula>
    </cfRule>
  </conditionalFormatting>
  <conditionalFormatting sqref="AW439">
    <cfRule type="expression" dxfId="642" priority="743" stopIfTrue="1">
      <formula>AND(AX439=$A$40,AW439=$A$41)</formula>
    </cfRule>
  </conditionalFormatting>
  <conditionalFormatting sqref="AX439">
    <cfRule type="expression" dxfId="641" priority="744" stopIfTrue="1">
      <formula>AND(AX439=$A$40,AW439=$A$41)</formula>
    </cfRule>
  </conditionalFormatting>
  <conditionalFormatting sqref="I437 BE437:BE438 Q437:Q438 AK437:AK438 BA437:BA438 AW437:AW438 AS437:AS438 AO437:AO438 M437:M438 AG437:AG438 AC437:AC438 Y437:Y438 U437:U438">
    <cfRule type="expression" dxfId="640" priority="732" stopIfTrue="1">
      <formula>AND(J437=$A$40,I437=$A$41)</formula>
    </cfRule>
  </conditionalFormatting>
  <conditionalFormatting sqref="BF437:BF438 AX437:AX438 Z437:Z438 R437:R438 N437:N438 BB437:BB438 AT437:AT438 AP437:AP438 V437:V438 AL437:AL438 AD437:AD438 AH437:AH438 J437:J439">
    <cfRule type="expression" dxfId="639" priority="733" stopIfTrue="1">
      <formula>AND(J437=$A$40,I437=$A$41)</formula>
    </cfRule>
  </conditionalFormatting>
  <conditionalFormatting sqref="I441">
    <cfRule type="expression" dxfId="638" priority="731" stopIfTrue="1">
      <formula>AND(J441=$A$40,I441=$A$41)</formula>
    </cfRule>
  </conditionalFormatting>
  <conditionalFormatting sqref="I440 BE440:BE441 Q440:Q441 AK440:AK441 BA440:BA441 AW440:AW441 AS440:AS441 AO440:AO441 M440:M441 AG440:AG441 AC440:AC441 Y440:Y441 U440:U441">
    <cfRule type="expression" dxfId="637" priority="729" stopIfTrue="1">
      <formula>AND(J440=$A$40,I440=$A$41)</formula>
    </cfRule>
  </conditionalFormatting>
  <conditionalFormatting sqref="BF440:BF441 AX440:AX441 Z440:Z441 R440:R441 N440:N441 BB440:BB441 AT440:AT441 AP440:AP441 V440:V441 AL440:AL441 AD440:AD441 AH440:AH441 J440:J441">
    <cfRule type="expression" dxfId="636" priority="730" stopIfTrue="1">
      <formula>AND(J440=$A$40,I440=$A$41)</formula>
    </cfRule>
  </conditionalFormatting>
  <conditionalFormatting sqref="BE442:BE443 I442:I443 Q442:Q443 AK442:AK443 BA442:BA443 AW442:AW443 AS442:AS443 AO442:AO443 M442:M443 AG442:AG443 AC442:AC443 Y442:Y443 U442:U443">
    <cfRule type="expression" dxfId="635" priority="727" stopIfTrue="1">
      <formula>AND(J442=$A$40,I442=$A$41)</formula>
    </cfRule>
  </conditionalFormatting>
  <conditionalFormatting sqref="BF442:BF443 AX442:AX443 Z442:Z443 R442:R443 N442:N443 BB442:BB443 AT442:AT443 AP442:AP443 V442:V443 AL442:AL443 AD442:AD443 AH442:AH443 J442:J443">
    <cfRule type="expression" dxfId="634" priority="728" stopIfTrue="1">
      <formula>AND(J442=$A$40,I442=$A$41)</formula>
    </cfRule>
  </conditionalFormatting>
  <conditionalFormatting sqref="BE445 I445 Q445 AK445 BA445 AW445 AS445 AO445 M445 AG445 AC445 Y445 U445">
    <cfRule type="expression" dxfId="633" priority="723" stopIfTrue="1">
      <formula>AND(J445=$A$40,I445=$A$41)</formula>
    </cfRule>
  </conditionalFormatting>
  <conditionalFormatting sqref="BF445 AX445 Z445 R445 N445 BB445 AT445 AP445 V445 AL445 AD445 AH445 J445">
    <cfRule type="expression" dxfId="632" priority="724" stopIfTrue="1">
      <formula>AND(J445=$A$40,I445=$A$41)</formula>
    </cfRule>
  </conditionalFormatting>
  <conditionalFormatting sqref="BE446:BE448 I446:I448 Q446:Q448 AK446:AK448 BA446:BA448 AW446:AW448 AS446:AS448 AO446:AO448 M446:M448 AG446:AG448 AC446:AC448 Y446:Y448 U446:U448">
    <cfRule type="expression" dxfId="631" priority="721" stopIfTrue="1">
      <formula>AND(J446=$A$40,I446=$A$41)</formula>
    </cfRule>
  </conditionalFormatting>
  <conditionalFormatting sqref="BF446:BF448 AX446:AX448 Z446:Z448 R446:R448 N446:N448 BB446:BB448 AT446:AT448 AP446:AP448 V446:V448 AL446:AL448 AD446:AD448 AH446:AH448 J446:J448">
    <cfRule type="expression" dxfId="630" priority="722" stopIfTrue="1">
      <formula>AND(J446=$A$40,I446=$A$41)</formula>
    </cfRule>
  </conditionalFormatting>
  <conditionalFormatting sqref="BE449 I449 Q449 AK449 BA449 AW449 AS449 AO449 M449 AG449 AC449 Y449 U449">
    <cfRule type="expression" dxfId="629" priority="719" stopIfTrue="1">
      <formula>AND(J449=$A$40,I449=$A$41)</formula>
    </cfRule>
  </conditionalFormatting>
  <conditionalFormatting sqref="BF449 AX449 Z449 R449 N449 BB449 AT449 AP449 V449 AL449 AD449 AH449 J449">
    <cfRule type="expression" dxfId="628" priority="720" stopIfTrue="1">
      <formula>AND(J449=$A$40,I449=$A$41)</formula>
    </cfRule>
  </conditionalFormatting>
  <conditionalFormatting sqref="BE450:BE451 I450:I451 Q450:Q451 AK450:AK451 BA450:BA451 AW450:AW451 AS450:AS451 AO450:AO451 M450:M451 AG450:AG451 AC450:AC451 Y450:Y451 U450:U451">
    <cfRule type="expression" dxfId="627" priority="717" stopIfTrue="1">
      <formula>AND(J450=$A$40,I450=$A$41)</formula>
    </cfRule>
  </conditionalFormatting>
  <conditionalFormatting sqref="BF450:BF451 AX450:AX451 Z450:Z451 R450:R451 N450:N451 BB450:BB451 AT450:AT451 AP450:AP451 V450:V451 AL450:AL451 AD450:AD451 AH450:AH451 J450:J451">
    <cfRule type="expression" dxfId="626" priority="718" stopIfTrue="1">
      <formula>AND(J450=$A$40,I450=$A$41)</formula>
    </cfRule>
  </conditionalFormatting>
  <conditionalFormatting sqref="BE452:BE454 I452:I454 Q452:Q454 AK452:AK454 BA452:BA454 AW452:AW454 AS452:AS454 AO452:AO454 M452:M454 AG452:AG454 AC452:AC454 Y452:Y454 U452:U454">
    <cfRule type="expression" dxfId="625" priority="715" stopIfTrue="1">
      <formula>AND(J452=$A$40,I452=$A$41)</formula>
    </cfRule>
  </conditionalFormatting>
  <conditionalFormatting sqref="BF452:BF454 AX452:AX454 Z452:Z454 R452:R454 N452:N454 BB452:BB454 AT452:AT454 AP452:AP454 V452:V454 AL452:AL454 AD452:AD454 AH452:AH454 J452:J454">
    <cfRule type="expression" dxfId="624" priority="716" stopIfTrue="1">
      <formula>AND(J452=$A$40,I452=$A$41)</formula>
    </cfRule>
  </conditionalFormatting>
  <conditionalFormatting sqref="BE455:BE456 I455:I456 Q455:Q456 AK455:AK456 BA455:BA456 AW455:AW456 AS455:AS456 AO455:AO456 M455:M456 AG455:AG456 AC455:AC456 Y455:Y456 U455:U456">
    <cfRule type="expression" dxfId="623" priority="713" stopIfTrue="1">
      <formula>AND(J455=$A$40,I455=$A$41)</formula>
    </cfRule>
  </conditionalFormatting>
  <conditionalFormatting sqref="BF455:BF456 AX455:AX456 Z455:Z456 R455:R456 N455:N456 BB455:BB456 AT455:AT456 AP455:AP456 V455:V456 AL455:AL456 AD455:AD456 AH455:AH456 J455:J456">
    <cfRule type="expression" dxfId="622" priority="714" stopIfTrue="1">
      <formula>AND(J455=$A$40,I455=$A$41)</formula>
    </cfRule>
  </conditionalFormatting>
  <conditionalFormatting sqref="BE457:BE458 I457:I458 Q457:Q458 AK457:AK458 BA457:BA458 AW457:AW458 AS457:AS458 AO457:AO458 M457:M458 AG457:AG458 AC457:AC458 Y457:Y458 U457:U458">
    <cfRule type="expression" dxfId="621" priority="711" stopIfTrue="1">
      <formula>AND(J457=$A$40,I457=$A$41)</formula>
    </cfRule>
  </conditionalFormatting>
  <conditionalFormatting sqref="BF457:BF458 AX457:AX458 Z457:Z458 R457:R458 N457:N458 BB457:BB458 AT457:AT458 AP457:AP458 V457:V458 AL457:AL458 AD457:AD458 AH457:AH458 J457:J458">
    <cfRule type="expression" dxfId="620" priority="712" stopIfTrue="1">
      <formula>AND(J457=$A$40,I457=$A$41)</formula>
    </cfRule>
  </conditionalFormatting>
  <conditionalFormatting sqref="BE463 I463 BA463 AS463 AO463">
    <cfRule type="expression" dxfId="619" priority="702" stopIfTrue="1">
      <formula>AND(J463=$A$40,I463=$A$41)</formula>
    </cfRule>
  </conditionalFormatting>
  <conditionalFormatting sqref="BF463 BB463 AT463">
    <cfRule type="expression" dxfId="618" priority="703" stopIfTrue="1">
      <formula>AND(AT463=$A$40,AS463=$A$41)</formula>
    </cfRule>
  </conditionalFormatting>
  <conditionalFormatting sqref="AG463">
    <cfRule type="expression" dxfId="617" priority="704" stopIfTrue="1">
      <formula>AND(AH463=$A$40,AG463=$A$41)</formula>
    </cfRule>
  </conditionalFormatting>
  <conditionalFormatting sqref="AH463">
    <cfRule type="expression" dxfId="616" priority="705" stopIfTrue="1">
      <formula>AND(AH463=$A$40,AG463=$A$41)</formula>
    </cfRule>
  </conditionalFormatting>
  <conditionalFormatting sqref="AK463">
    <cfRule type="expression" dxfId="615" priority="706" stopIfTrue="1">
      <formula>AND(AL463=$A$40,AK463=$A$41)</formula>
    </cfRule>
  </conditionalFormatting>
  <conditionalFormatting sqref="AL463">
    <cfRule type="expression" dxfId="614" priority="707" stopIfTrue="1">
      <formula>AND(AL463=$A$40,AK463=$A$41)</formula>
    </cfRule>
  </conditionalFormatting>
  <conditionalFormatting sqref="AP463">
    <cfRule type="expression" dxfId="613" priority="708" stopIfTrue="1">
      <formula>AND(AP463=$A$40,AO463=$A$41)</formula>
    </cfRule>
  </conditionalFormatting>
  <conditionalFormatting sqref="AW463">
    <cfRule type="expression" dxfId="612" priority="709" stopIfTrue="1">
      <formula>AND(AX463=$A$40,AW463=$A$41)</formula>
    </cfRule>
  </conditionalFormatting>
  <conditionalFormatting sqref="AX463">
    <cfRule type="expression" dxfId="611" priority="710" stopIfTrue="1">
      <formula>AND(AX463=$A$40,AW463=$A$41)</formula>
    </cfRule>
  </conditionalFormatting>
  <conditionalFormatting sqref="U461 Y461 AC461 AG461 M461 AO461 AS461 AW461 BA461 AK461 Q461 I461 BE461">
    <cfRule type="expression" dxfId="610" priority="700" stopIfTrue="1">
      <formula>AND(J461=$A$40,I461=$A$41)</formula>
    </cfRule>
  </conditionalFormatting>
  <conditionalFormatting sqref="BF461 J461 AH461 AD461 AL461 V461 AP461 AT461 BB461 N461 R461 Z461 AX461">
    <cfRule type="expression" dxfId="609" priority="701" stopIfTrue="1">
      <formula>AND(J461=$A$40,I461=$A$41)</formula>
    </cfRule>
  </conditionalFormatting>
  <conditionalFormatting sqref="BE462 I462 AK462 BA462 AW462 AS462 AO462 AG462 Q462:Q463 M462:M463 AC462:AC463 Y462:Y463 U462:U463">
    <cfRule type="expression" dxfId="608" priority="698" stopIfTrue="1">
      <formula>AND(J462=$A$40,I462=$A$41)</formula>
    </cfRule>
  </conditionalFormatting>
  <conditionalFormatting sqref="AX462 BB462 AT462 AP462 AL462 AH462 BF462 Z462:Z463 R462:R463 N462:N463 V462:V463 AD462:AD463 J462:J463">
    <cfRule type="expression" dxfId="607" priority="699" stopIfTrue="1">
      <formula>AND(J462=$A$40,I462=$A$41)</formula>
    </cfRule>
  </conditionalFormatting>
  <conditionalFormatting sqref="BE460 I460 Q460 AK460 BA460 AW460 AS460 AO460 M460 AG460 AC460 Y460 U460">
    <cfRule type="expression" dxfId="606" priority="696" stopIfTrue="1">
      <formula>AND(J460=$A$40,I460=$A$41)</formula>
    </cfRule>
  </conditionalFormatting>
  <conditionalFormatting sqref="AX460 Z460 R460 N460 BB460 AT460 AP460 V460 AL460 AD460 AH460 J460 BF460">
    <cfRule type="expression" dxfId="605" priority="697" stopIfTrue="1">
      <formula>AND(J460=$A$40,I460=$A$41)</formula>
    </cfRule>
  </conditionalFormatting>
  <conditionalFormatting sqref="BE459 I459 Q459 AK459 BA459 AW459 AS459 AO459 M459 AG459 AC459 Y459 U459">
    <cfRule type="expression" dxfId="604" priority="694" stopIfTrue="1">
      <formula>AND(J459=$A$40,I459=$A$41)</formula>
    </cfRule>
  </conditionalFormatting>
  <conditionalFormatting sqref="AX459 Z459 R459 N459 BB459 AT459 AP459 V459 AL459 AD459 AH459 J459 BF459">
    <cfRule type="expression" dxfId="603" priority="695" stopIfTrue="1">
      <formula>AND(J459=$A$40,I459=$A$41)</formula>
    </cfRule>
  </conditionalFormatting>
  <conditionalFormatting sqref="I467">
    <cfRule type="expression" dxfId="602" priority="689" stopIfTrue="1">
      <formula>AND(J467=$A$40,I467=$A$41)</formula>
    </cfRule>
  </conditionalFormatting>
  <conditionalFormatting sqref="AG467">
    <cfRule type="expression" dxfId="601" priority="690" stopIfTrue="1">
      <formula>AND(AH467=$A$40,AG467=$A$41)</formula>
    </cfRule>
  </conditionalFormatting>
  <conditionalFormatting sqref="AH467">
    <cfRule type="expression" dxfId="600" priority="691" stopIfTrue="1">
      <formula>AND(AH467=$A$40,AG467=$A$41)</formula>
    </cfRule>
  </conditionalFormatting>
  <conditionalFormatting sqref="AK467">
    <cfRule type="expression" dxfId="599" priority="692" stopIfTrue="1">
      <formula>AND(AL467=$A$40,AK467=$A$41)</formula>
    </cfRule>
  </conditionalFormatting>
  <conditionalFormatting sqref="AL467">
    <cfRule type="expression" dxfId="598" priority="693" stopIfTrue="1">
      <formula>AND(AL467=$A$40,AK467=$A$41)</formula>
    </cfRule>
  </conditionalFormatting>
  <conditionalFormatting sqref="BE464:BE466 I464:I466 Q464:Q466 AK464:AK466 BA464:BA466 AW464:AW466 AS464:AS466 AO464:AO466 M464:M466 AG464:AG466 AC464:AC466 Y464:Y466 U464:U466">
    <cfRule type="expression" dxfId="597" priority="687" stopIfTrue="1">
      <formula>AND(J464=$A$40,I464=$A$41)</formula>
    </cfRule>
  </conditionalFormatting>
  <conditionalFormatting sqref="AX464:AX466 Z464:Z466 R464:R466 N464:N466 BB464:BB466 AT464:AT466 AP464:AP466 V464:V466 AL464:AL466 AD464:AD466 AH464:AH466 J464:J466 BF464:BF466">
    <cfRule type="expression" dxfId="596" priority="688" stopIfTrue="1">
      <formula>AND(J464=$A$40,I464=$A$41)</formula>
    </cfRule>
  </conditionalFormatting>
  <conditionalFormatting sqref="BE467 BA467 AW467 AS467 AO467 I466:I467 AK466:AK467 AG466:AG467 Q466:Q467 M466:M467 AC466:AC467 Y466:Y467 U466:U467">
    <cfRule type="expression" dxfId="595" priority="685" stopIfTrue="1">
      <formula>AND(J466=$A$40,I466=$A$41)</formula>
    </cfRule>
  </conditionalFormatting>
  <conditionalFormatting sqref="AX467 BB467 AT467 AP467 BF467 AL466:AL467 AH466:AH467 Z466:Z467 R466:R467 N466:N467 V466:V467 AD466:AD467 J466:J467">
    <cfRule type="expression" dxfId="594" priority="686" stopIfTrue="1">
      <formula>AND(J466=$A$40,I466=$A$41)</formula>
    </cfRule>
  </conditionalFormatting>
  <conditionalFormatting sqref="BE468 I468 Q468 AK468 BA468 AW468 AS468 AO468 M468 AG468 AC468 Y468 U468">
    <cfRule type="expression" dxfId="593" priority="683" stopIfTrue="1">
      <formula>AND(J468=$A$40,I468=$A$41)</formula>
    </cfRule>
  </conditionalFormatting>
  <conditionalFormatting sqref="AX468 Z468 R468 N468 BB468 AT468 AP468 V468 AL468 AD468 AH468 J468 BF468">
    <cfRule type="expression" dxfId="592" priority="684" stopIfTrue="1">
      <formula>AND(J468=$A$40,I468=$A$41)</formula>
    </cfRule>
  </conditionalFormatting>
  <conditionalFormatting sqref="BE469:BE471 I469:I471 Q469:Q471 AK469:AK471 BA469:BA471 AW469:AW471 AS469:AS471 AO469:AO471 M469:M471 AG469:AG471 AC469:AC471 Y469:Y471 U469:U471">
    <cfRule type="expression" dxfId="591" priority="681" stopIfTrue="1">
      <formula>AND(J469=$A$40,I469=$A$41)</formula>
    </cfRule>
  </conditionalFormatting>
  <conditionalFormatting sqref="AX469:AX471 Z469:Z471 R469:R471 N469:N471 BB469:BB471 AT469:AT471 AP469:AP471 V469:V471 AL469:AL471 AD469:AD471 AH469:AH471 J469:J471 BF469:BF471">
    <cfRule type="expression" dxfId="590" priority="682" stopIfTrue="1">
      <formula>AND(J469=$A$40,I469=$A$41)</formula>
    </cfRule>
  </conditionalFormatting>
  <conditionalFormatting sqref="I471 AK471 AG471 Q471 M471 AC471 Y471 U471">
    <cfRule type="expression" dxfId="589" priority="679" stopIfTrue="1">
      <formula>AND(J471=$A$40,I471=$A$41)</formula>
    </cfRule>
  </conditionalFormatting>
  <conditionalFormatting sqref="AL471 AH471 Z471 R471 N471 V471 AD471 J471">
    <cfRule type="expression" dxfId="588" priority="680" stopIfTrue="1">
      <formula>AND(J471=$A$40,I471=$A$41)</formula>
    </cfRule>
  </conditionalFormatting>
  <conditionalFormatting sqref="BE472:BE473 I472:I473 Q472:Q473 AK472:AK473 BA472:BA473 AW472:AW473 AS472:AS473 AO472:AO473 M472:M473 AG472:AG473 AC472:AC473 Y472:Y473 U472:U473">
    <cfRule type="expression" dxfId="587" priority="677" stopIfTrue="1">
      <formula>AND(J472=$A$40,I472=$A$41)</formula>
    </cfRule>
  </conditionalFormatting>
  <conditionalFormatting sqref="AX472:AX473 Z472:Z473 R472:R473 N472:N473 BB472:BB473 AT472:AT473 AP472:AP473 V472:V473 AL472:AL473 AD472:AD473 AH472:AH473 J472:J473 BF472:BF473">
    <cfRule type="expression" dxfId="586" priority="678" stopIfTrue="1">
      <formula>AND(J472=$A$40,I472=$A$41)</formula>
    </cfRule>
  </conditionalFormatting>
  <conditionalFormatting sqref="BE325:BE326 I325:I326 Q325:Q326 AK325:AK326 BA325:BA326 AW325:AW326 AS325:AS326 AO325:AO326 M325:M326 AG325:AG326 AC325:AC326 Y325:Y326 U325:U326">
    <cfRule type="expression" dxfId="585" priority="675" stopIfTrue="1">
      <formula>AND(J325=$A$40,I325=$A$41)</formula>
    </cfRule>
  </conditionalFormatting>
  <conditionalFormatting sqref="BF325:BF326 AX325:AX326 Z325:Z326 R325:R326 N325:N326 BB325:BB326 AT325:AT326 AP325:AP326 V325:V326 AL325:AL326 AD325:AD326 AH325:AH326 J325:J326">
    <cfRule type="expression" dxfId="584" priority="676" stopIfTrue="1">
      <formula>AND(J325=$A$40,I325=$A$41)</formula>
    </cfRule>
  </conditionalFormatting>
  <conditionalFormatting sqref="BE474:BE476 I474:I476 Q474:Q476 AK474:AK476 BA474:BA476 AW474:AW476 AS474:AS476 AO474:AO476 M474:M476 AG474:AG476 AC474:AC476 Y474:Y476 U474:U476">
    <cfRule type="expression" dxfId="583" priority="673" stopIfTrue="1">
      <formula>AND(J474=$A$40,I474=$A$41)</formula>
    </cfRule>
  </conditionalFormatting>
  <conditionalFormatting sqref="AX474:AX476 Z474:Z476 R474:R476 N474:N476 BB474:BB476 AT474:AT476 AP474:AP476 V474:V476 AL474:AL476 AD474:AD476 AH474:AH476 BF474:BF476 J474:J476">
    <cfRule type="expression" dxfId="582" priority="674" stopIfTrue="1">
      <formula>AND(J474=$A$40,I474=$A$41)</formula>
    </cfRule>
  </conditionalFormatting>
  <conditionalFormatting sqref="I476 AK476 AG476 Q476 M476 AC476 Y476 U476">
    <cfRule type="expression" dxfId="581" priority="671" stopIfTrue="1">
      <formula>AND(J476=$A$40,I476=$A$41)</formula>
    </cfRule>
  </conditionalFormatting>
  <conditionalFormatting sqref="AL476 AH476 Z476 R476 N476 V476 AD476 J476">
    <cfRule type="expression" dxfId="580" priority="672" stopIfTrue="1">
      <formula>AND(J476=$A$40,I476=$A$41)</formula>
    </cfRule>
  </conditionalFormatting>
  <conditionalFormatting sqref="BE477:BE479 I477:I479 Q477:Q479 AK477:AK479 BA477:BA479 AW477:AW479 AS477:AS479 AO477:AO479 M477:M479 AG477:AG479 AC477:AC479 Y477:Y479 U477:U479">
    <cfRule type="expression" dxfId="579" priority="669" stopIfTrue="1">
      <formula>AND(J477=$A$40,I477=$A$41)</formula>
    </cfRule>
  </conditionalFormatting>
  <conditionalFormatting sqref="AX477:AX479 Z477:Z479 R477:R479 N477:N479 BB477:BB479 AT477:AT479 AP477:AP479 V477:V479 AL477:AL479 AD477:AD479 AH477:AH479 BF477:BF479 J477:J479">
    <cfRule type="expression" dxfId="578" priority="670" stopIfTrue="1">
      <formula>AND(J477=$A$40,I477=$A$41)</formula>
    </cfRule>
  </conditionalFormatting>
  <conditionalFormatting sqref="I479 AK479 AG479 Q479 M479 AC479 Y479 U479">
    <cfRule type="expression" dxfId="577" priority="667" stopIfTrue="1">
      <formula>AND(J479=$A$40,I479=$A$41)</formula>
    </cfRule>
  </conditionalFormatting>
  <conditionalFormatting sqref="AL479 AH479 Z479 R479 N479 V479 AD479 J479">
    <cfRule type="expression" dxfId="576" priority="668" stopIfTrue="1">
      <formula>AND(J479=$A$40,I479=$A$41)</formula>
    </cfRule>
  </conditionalFormatting>
  <conditionalFormatting sqref="I480:I481 BE480:BE481 Q480:Q481 AK480:AK481 BA480:BA481 AW480:AW481 AS480:AS481 AO480:AO481 M480:M481 AG480:AG481 AC480:AC481 Y480:Y481 U480:U481">
    <cfRule type="expression" dxfId="575" priority="665" stopIfTrue="1">
      <formula>AND(J480=$A$40,I480=$A$41)</formula>
    </cfRule>
  </conditionalFormatting>
  <conditionalFormatting sqref="J480:J481 AX480:AX481 Z480:Z481 R480:R481 N480:N481 BB480:BB481 AT480:AT481 AP480:AP481 V480:V481 AL480:AL481 AD480:AD481 AH480:AH481 BF480:BF481">
    <cfRule type="expression" dxfId="574" priority="666" stopIfTrue="1">
      <formula>AND(J480=$A$40,I480=$A$41)</formula>
    </cfRule>
  </conditionalFormatting>
  <conditionalFormatting sqref="AK481 AG481 Q481 M481 AC481 Y481 U481">
    <cfRule type="expression" dxfId="573" priority="663" stopIfTrue="1">
      <formula>AND(N481=$A$40,M481=$A$41)</formula>
    </cfRule>
  </conditionalFormatting>
  <conditionalFormatting sqref="AL481 AH481 Z481 R481 N481 V481 AD481">
    <cfRule type="expression" dxfId="572" priority="664" stopIfTrue="1">
      <formula>AND(N481=$A$40,M481=$A$41)</formula>
    </cfRule>
  </conditionalFormatting>
  <conditionalFormatting sqref="I482:I484 BE482:BE484 BA482:BA484 Q482:Q484 AK482:AK484 AW482:AW484 AS482:AS484 AO482:AO484 M482:M484 AG482:AG484 AC482:AC484 Y482:Y484 U482:U484">
    <cfRule type="expression" dxfId="571" priority="661" stopIfTrue="1">
      <formula>AND(J482=$A$40,I482=$A$41)</formula>
    </cfRule>
  </conditionalFormatting>
  <conditionalFormatting sqref="J482:J484 BB482:BB484 BF482:BF484 AX482:AX484 Z482:Z484 R482:R484 N482:N484 AT482:AT484 AP482:AP484 V482:V484 AL482:AL484 AD482:AD484 AH482:AH484">
    <cfRule type="expression" dxfId="570" priority="662" stopIfTrue="1">
      <formula>AND(J482=$A$40,I482=$A$41)</formula>
    </cfRule>
  </conditionalFormatting>
  <conditionalFormatting sqref="I484 BE484 BA484">
    <cfRule type="expression" dxfId="569" priority="659" stopIfTrue="1">
      <formula>AND(J484=$A$40,I484=$A$41)</formula>
    </cfRule>
  </conditionalFormatting>
  <conditionalFormatting sqref="J484 BB484 BF484">
    <cfRule type="expression" dxfId="568" priority="660" stopIfTrue="1">
      <formula>AND(J484=$A$40,I484=$A$41)</formula>
    </cfRule>
  </conditionalFormatting>
  <conditionalFormatting sqref="I485:I486 BE485:BE486 BA485:BA486 AW485:AW486 AS485:AS486 Q485:Q486 AK485:AK486 AO485:AO486 M485:M486 AG485:AG486 AC485:AC486 Y485:Y486 U485:U486">
    <cfRule type="expression" dxfId="567" priority="657" stopIfTrue="1">
      <formula>AND(J485=$A$40,I485=$A$41)</formula>
    </cfRule>
  </conditionalFormatting>
  <conditionalFormatting sqref="J485:J486 BB485:BB486 BF485:BF486 AX485:AX486 AT485:AT486 Z485:Z486 R485:R486 N485:N486 AP485:AP486 V485:V486 AL485:AL486 AD485:AD486 AH485:AH486">
    <cfRule type="expression" dxfId="566" priority="658" stopIfTrue="1">
      <formula>AND(J485=$A$40,I485=$A$41)</formula>
    </cfRule>
  </conditionalFormatting>
  <conditionalFormatting sqref="I487:I488 BE487:BE488 BA487:BA488 AW487:AW488 AS487:AS488 Q487:Q488 AK487:AK488 AO487:AO488 M487:M488 AG487:AG488 AC487:AC488 Y487:Y488 U487:U488">
    <cfRule type="expression" dxfId="565" priority="655" stopIfTrue="1">
      <formula>AND(J487=$A$40,I487=$A$41)</formula>
    </cfRule>
  </conditionalFormatting>
  <conditionalFormatting sqref="J487:J488 BB487:BB488 BF487:BF488 AX487:AX488 AT487:AT488 Z487:Z488 R487:R488 N487:N488 AP487:AP488 V487:V488 AL487:AL488 AD487:AD488 AH487:AH488">
    <cfRule type="expression" dxfId="564" priority="656" stopIfTrue="1">
      <formula>AND(J487=$A$40,I487=$A$41)</formula>
    </cfRule>
  </conditionalFormatting>
  <conditionalFormatting sqref="I489:I490 BE489:BE490 BA489:BA490 AW489:AW490 AS489:AS490 Q489:Q490 AK489:AK490 AO489:AO490 M489:M490 AG489:AG490 AC489:AC490 Y489:Y490 U489:U490">
    <cfRule type="expression" dxfId="563" priority="653" stopIfTrue="1">
      <formula>AND(J489=$A$40,I489=$A$41)</formula>
    </cfRule>
  </conditionalFormatting>
  <conditionalFormatting sqref="J489:J490 BB489:BB490 BF489:BF490 AX489:AX490 AT489:AT490 Z489:Z490 R489:R490 N489:N490 AP489:AP490 V489:V490 AL489:AL490 AD489:AD490 AH489:AH490">
    <cfRule type="expression" dxfId="562" priority="654" stopIfTrue="1">
      <formula>AND(J489=$A$40,I489=$A$41)</formula>
    </cfRule>
  </conditionalFormatting>
  <conditionalFormatting sqref="I491:I492 BE491:BE492 BA491:BA492 AW491:AW492 AS491:AS492 Q491:Q492 AK491:AK492 AO491:AO492 M491:M492 AG491:AG492 AC491:AC492 Y491:Y492 U491:U492">
    <cfRule type="expression" dxfId="561" priority="651" stopIfTrue="1">
      <formula>AND(J491=$A$40,I491=$A$41)</formula>
    </cfRule>
  </conditionalFormatting>
  <conditionalFormatting sqref="J491:J492 BB491:BB492 BF491:BF492 AX491:AX492 AT491:AT492 Z491:Z492 R491:R492 N491:N492 AP491:AP492 V491:V492 AL491:AL492 AD491:AD492 AH491:AH492">
    <cfRule type="expression" dxfId="560" priority="652" stopIfTrue="1">
      <formula>AND(J491=$A$40,I491=$A$41)</formula>
    </cfRule>
  </conditionalFormatting>
  <conditionalFormatting sqref="I493:I494 BE493:BE494 BA493:BA494 AW493:AW494 AS493:AS494 Q493:Q494 AK493:AK494 AO493:AO494 M493:M494 AG493:AG494 AC493:AC494 Y493:Y494 U493:U494">
    <cfRule type="expression" dxfId="559" priority="649" stopIfTrue="1">
      <formula>AND(J493=$A$40,I493=$A$41)</formula>
    </cfRule>
  </conditionalFormatting>
  <conditionalFormatting sqref="J493:J494 BB493:BB494 BF493:BF494 AX493:AX494 AT493:AT494 Z493:Z494 R493:R494 N493:N494 AP493:AP494 V493:V494 AL493:AL494 AD493:AD494 AH493:AH494">
    <cfRule type="expression" dxfId="558" priority="650" stopIfTrue="1">
      <formula>AND(J493=$A$40,I493=$A$41)</formula>
    </cfRule>
  </conditionalFormatting>
  <conditionalFormatting sqref="I495 BE495 BA495 AW495 AS495 Q495 AK495 AO495 M495 AG495 AC495 Y495 U495">
    <cfRule type="expression" dxfId="557" priority="647" stopIfTrue="1">
      <formula>AND(J495=$A$40,I495=$A$41)</formula>
    </cfRule>
  </conditionalFormatting>
  <conditionalFormatting sqref="J495 BB495 BF495 AX495 AT495 Z495 R495 N495 AP495 V495 AL495 AD495 AH495">
    <cfRule type="expression" dxfId="556" priority="648" stopIfTrue="1">
      <formula>AND(J495=$A$40,I495=$A$41)</formula>
    </cfRule>
  </conditionalFormatting>
  <conditionalFormatting sqref="I496 BE496:BE497 BA496:BA497 AW496:AW497 AS496:AS497 Q496:Q497 AK496:AK497 AO496:AO497 M496:M497 AG496:AG497 AC496:AC497 Y496:Y497 U496:U497">
    <cfRule type="expression" dxfId="555" priority="645" stopIfTrue="1">
      <formula>AND(J496=$A$40,I496=$A$41)</formula>
    </cfRule>
  </conditionalFormatting>
  <conditionalFormatting sqref="J496 BB496:BB497 BF496:BF497 AX496:AX497 AT496:AT497 Z496:Z497 R496:R497 N496:N497 AP496:AP497 V496:V497 AL496:AL497 AD496:AD497 AH496:AH497">
    <cfRule type="expression" dxfId="554" priority="646" stopIfTrue="1">
      <formula>AND(J496=$A$40,I496=$A$41)</formula>
    </cfRule>
  </conditionalFormatting>
  <conditionalFormatting sqref="I497">
    <cfRule type="expression" dxfId="553" priority="643" stopIfTrue="1">
      <formula>AND(J497=$A$40,I497=$A$41)</formula>
    </cfRule>
  </conditionalFormatting>
  <conditionalFormatting sqref="J497">
    <cfRule type="expression" dxfId="552" priority="644" stopIfTrue="1">
      <formula>AND(J497=$A$40,I497=$A$41)</formula>
    </cfRule>
  </conditionalFormatting>
  <conditionalFormatting sqref="I497">
    <cfRule type="expression" dxfId="551" priority="641" stopIfTrue="1">
      <formula>AND(J497=$A$40,I497=$A$41)</formula>
    </cfRule>
  </conditionalFormatting>
  <conditionalFormatting sqref="J497">
    <cfRule type="expression" dxfId="550" priority="642" stopIfTrue="1">
      <formula>AND(J497=$A$40,I497=$A$41)</formula>
    </cfRule>
  </conditionalFormatting>
  <conditionalFormatting sqref="I498 I500 BE498:BE500 BA498:BA500 AW498:AW500 AS498:AS500 Q498:Q499 AK498:AK499 AO498:AO499 M498:M499 AG498:AG499 AC498:AC499 Y498:Y499 U498:U499">
    <cfRule type="expression" dxfId="549" priority="639" stopIfTrue="1">
      <formula>AND(J498=$A$40,I498=$A$41)</formula>
    </cfRule>
  </conditionalFormatting>
  <conditionalFormatting sqref="J498 BB498:BB500 BF498:BF500 AX498:AX500 AT498:AT500 Z498:Z499 R498:R499 N498:N499 AP498:AP499 V498:V499 AL498:AL499 AD498:AD499 AH498:AH499">
    <cfRule type="expression" dxfId="548" priority="640" stopIfTrue="1">
      <formula>AND(J498=$A$40,I498=$A$41)</formula>
    </cfRule>
  </conditionalFormatting>
  <conditionalFormatting sqref="I500 BE500 BA500">
    <cfRule type="expression" dxfId="547" priority="637" stopIfTrue="1">
      <formula>AND(J500=$A$40,I500=$A$41)</formula>
    </cfRule>
  </conditionalFormatting>
  <conditionalFormatting sqref="BB500 BF500">
    <cfRule type="expression" dxfId="546" priority="638" stopIfTrue="1">
      <formula>AND(BB500=$A$40,BA500=$A$41)</formula>
    </cfRule>
  </conditionalFormatting>
  <conditionalFormatting sqref="AG500">
    <cfRule type="expression" dxfId="545" priority="633" stopIfTrue="1">
      <formula>AND(AH500=$A$40,AG500=$A$41)</formula>
    </cfRule>
  </conditionalFormatting>
  <conditionalFormatting sqref="AH500">
    <cfRule type="expression" dxfId="544" priority="634" stopIfTrue="1">
      <formula>AND(AH500=$A$40,AG500=$A$41)</formula>
    </cfRule>
  </conditionalFormatting>
  <conditionalFormatting sqref="AK500">
    <cfRule type="expression" dxfId="543" priority="635" stopIfTrue="1">
      <formula>AND(AL500=$A$40,AK500=$A$41)</formula>
    </cfRule>
  </conditionalFormatting>
  <conditionalFormatting sqref="AL500">
    <cfRule type="expression" dxfId="542" priority="636" stopIfTrue="1">
      <formula>AND(AL500=$A$40,AK500=$A$41)</formula>
    </cfRule>
  </conditionalFormatting>
  <conditionalFormatting sqref="AO500 AK500 AG500 Q500 M500 AC500 Y500 U500">
    <cfRule type="expression" dxfId="541" priority="631" stopIfTrue="1">
      <formula>AND(N500=$A$40,M500=$A$41)</formula>
    </cfRule>
  </conditionalFormatting>
  <conditionalFormatting sqref="AP500 AL500 AH500 Z500 R500 N500 V500 AD500">
    <cfRule type="expression" dxfId="540" priority="632" stopIfTrue="1">
      <formula>AND(N500=$A$40,M500=$A$41)</formula>
    </cfRule>
  </conditionalFormatting>
  <conditionalFormatting sqref="I499">
    <cfRule type="expression" dxfId="539" priority="629" stopIfTrue="1">
      <formula>AND(J499=$A$40,I499=$A$41)</formula>
    </cfRule>
  </conditionalFormatting>
  <conditionalFormatting sqref="J499:J500">
    <cfRule type="expression" dxfId="538" priority="630" stopIfTrue="1">
      <formula>AND(J499=$A$40,I499=$A$41)</formula>
    </cfRule>
  </conditionalFormatting>
  <conditionalFormatting sqref="I499">
    <cfRule type="expression" dxfId="537" priority="627" stopIfTrue="1">
      <formula>AND(J499=$A$40,I499=$A$41)</formula>
    </cfRule>
  </conditionalFormatting>
  <conditionalFormatting sqref="J499:J500">
    <cfRule type="expression" dxfId="536" priority="628" stopIfTrue="1">
      <formula>AND(J499=$A$40,I499=$A$41)</formula>
    </cfRule>
  </conditionalFormatting>
  <conditionalFormatting sqref="I501 BE501 BA501 AW501 AS501 Q501 AK501 AO501 M501 AG501 AC501 Y501 U501">
    <cfRule type="expression" dxfId="535" priority="625" stopIfTrue="1">
      <formula>AND(J501=$A$40,I501=$A$41)</formula>
    </cfRule>
  </conditionalFormatting>
  <conditionalFormatting sqref="J501 BB501 BF501 AX501 AT501 Z501 R501 N501 AP501 V501 AL501 AD501 AH501">
    <cfRule type="expression" dxfId="534" priority="626" stopIfTrue="1">
      <formula>AND(J501=$A$40,I501=$A$41)</formula>
    </cfRule>
  </conditionalFormatting>
  <conditionalFormatting sqref="I502 BE502:BE503 BA502:BA503 AW502:AW503 AS502:AS503 Q502:Q503 AK502:AK503 AO502:AO503 M502:M503 AG502:AG503 AC502:AC503 Y502:Y503 U502:U503">
    <cfRule type="expression" dxfId="533" priority="623" stopIfTrue="1">
      <formula>AND(J502=$A$40,I502=$A$41)</formula>
    </cfRule>
  </conditionalFormatting>
  <conditionalFormatting sqref="J502 BB502:BB503 BF502:BF503 AX502:AX503 AT502:AT503 Z502:Z503 R502:R503 N502:N503 AP502:AP503 V502:V503 AL502:AL503 AD502:AD503 AH502:AH503">
    <cfRule type="expression" dxfId="532" priority="624" stopIfTrue="1">
      <formula>AND(J502=$A$40,I502=$A$41)</formula>
    </cfRule>
  </conditionalFormatting>
  <conditionalFormatting sqref="I503">
    <cfRule type="expression" dxfId="531" priority="621" stopIfTrue="1">
      <formula>AND(J503=$A$40,I503=$A$41)</formula>
    </cfRule>
  </conditionalFormatting>
  <conditionalFormatting sqref="J503">
    <cfRule type="expression" dxfId="530" priority="622" stopIfTrue="1">
      <formula>AND(J503=$A$40,I503=$A$41)</formula>
    </cfRule>
  </conditionalFormatting>
  <conditionalFormatting sqref="I503">
    <cfRule type="expression" dxfId="529" priority="619" stopIfTrue="1">
      <formula>AND(J503=$A$40,I503=$A$41)</formula>
    </cfRule>
  </conditionalFormatting>
  <conditionalFormatting sqref="J503">
    <cfRule type="expression" dxfId="528" priority="620" stopIfTrue="1">
      <formula>AND(J503=$A$40,I503=$A$41)</formula>
    </cfRule>
  </conditionalFormatting>
  <conditionalFormatting sqref="I504 BE504:BE505 BA504:BA505 AW504:AW505 AS504:AS505 Q504:Q505 AK504:AK505 AO504:AO505 M504:M505 AG504:AG505 AC504:AC505 Y504:Y505 U504:U505">
    <cfRule type="expression" dxfId="527" priority="617" stopIfTrue="1">
      <formula>AND(J504=$A$40,I504=$A$41)</formula>
    </cfRule>
  </conditionalFormatting>
  <conditionalFormatting sqref="J504 BB504:BB505 BF504:BF505 AX504:AX505 AT504:AT505 Z504:Z505 R504:R505 N504:N505 AP504:AP505 V504:V505 AL504:AL505 AD504:AD505 AH504:AH505">
    <cfRule type="expression" dxfId="526" priority="618" stopIfTrue="1">
      <formula>AND(J504=$A$40,I504=$A$41)</formula>
    </cfRule>
  </conditionalFormatting>
  <conditionalFormatting sqref="I505">
    <cfRule type="expression" dxfId="525" priority="615" stopIfTrue="1">
      <formula>AND(J505=$A$40,I505=$A$41)</formula>
    </cfRule>
  </conditionalFormatting>
  <conditionalFormatting sqref="J505">
    <cfRule type="expression" dxfId="524" priority="616" stopIfTrue="1">
      <formula>AND(J505=$A$40,I505=$A$41)</formula>
    </cfRule>
  </conditionalFormatting>
  <conditionalFormatting sqref="I505">
    <cfRule type="expression" dxfId="523" priority="613" stopIfTrue="1">
      <formula>AND(J505=$A$40,I505=$A$41)</formula>
    </cfRule>
  </conditionalFormatting>
  <conditionalFormatting sqref="J505">
    <cfRule type="expression" dxfId="522" priority="614" stopIfTrue="1">
      <formula>AND(J505=$A$40,I505=$A$41)</formula>
    </cfRule>
  </conditionalFormatting>
  <conditionalFormatting sqref="I506 I508 BE506:BE508 BA506:BA508 AW506:AW508 AS506:AS508 Q506:Q507 AK506:AK507 AO506:AO507 M506:M507 AG506:AG507 AC506:AC507 Y506:Y507 U506:U507">
    <cfRule type="expression" dxfId="521" priority="611" stopIfTrue="1">
      <formula>AND(J506=$A$40,I506=$A$41)</formula>
    </cfRule>
  </conditionalFormatting>
  <conditionalFormatting sqref="J506 BB506:BB508 BF506:BF508 AX506:AX508 AT506:AT508 Z506:Z507 R506:R507 N506:N507 AP506:AP507 V506:V507 AL506:AL507 AD506:AD507 AH506:AH507">
    <cfRule type="expression" dxfId="520" priority="612" stopIfTrue="1">
      <formula>AND(J506=$A$40,I506=$A$41)</formula>
    </cfRule>
  </conditionalFormatting>
  <conditionalFormatting sqref="I508 BE508 BA508">
    <cfRule type="expression" dxfId="519" priority="609" stopIfTrue="1">
      <formula>AND(J508=$A$40,I508=$A$41)</formula>
    </cfRule>
  </conditionalFormatting>
  <conditionalFormatting sqref="BB508 BF508">
    <cfRule type="expression" dxfId="518" priority="610" stopIfTrue="1">
      <formula>AND(BB508=$A$40,BA508=$A$41)</formula>
    </cfRule>
  </conditionalFormatting>
  <conditionalFormatting sqref="AG508">
    <cfRule type="expression" dxfId="517" priority="605" stopIfTrue="1">
      <formula>AND(AH508=$A$40,AG508=$A$41)</formula>
    </cfRule>
  </conditionalFormatting>
  <conditionalFormatting sqref="AH508">
    <cfRule type="expression" dxfId="516" priority="606" stopIfTrue="1">
      <formula>AND(AH508=$A$40,AG508=$A$41)</formula>
    </cfRule>
  </conditionalFormatting>
  <conditionalFormatting sqref="AK508">
    <cfRule type="expression" dxfId="515" priority="607" stopIfTrue="1">
      <formula>AND(AL508=$A$40,AK508=$A$41)</formula>
    </cfRule>
  </conditionalFormatting>
  <conditionalFormatting sqref="AL508">
    <cfRule type="expression" dxfId="514" priority="608" stopIfTrue="1">
      <formula>AND(AL508=$A$40,AK508=$A$41)</formula>
    </cfRule>
  </conditionalFormatting>
  <conditionalFormatting sqref="AO508 AK508 AG508 Q508 M508 AC508 Y508 U508">
    <cfRule type="expression" dxfId="513" priority="603" stopIfTrue="1">
      <formula>AND(N508=$A$40,M508=$A$41)</formula>
    </cfRule>
  </conditionalFormatting>
  <conditionalFormatting sqref="AP508 AL508 AH508 Z508 R508 N508 V508 AD508">
    <cfRule type="expression" dxfId="512" priority="604" stopIfTrue="1">
      <formula>AND(N508=$A$40,M508=$A$41)</formula>
    </cfRule>
  </conditionalFormatting>
  <conditionalFormatting sqref="I507">
    <cfRule type="expression" dxfId="511" priority="601" stopIfTrue="1">
      <formula>AND(J507=$A$40,I507=$A$41)</formula>
    </cfRule>
  </conditionalFormatting>
  <conditionalFormatting sqref="J507:J508">
    <cfRule type="expression" dxfId="510" priority="602" stopIfTrue="1">
      <formula>AND(J507=$A$40,I507=$A$41)</formula>
    </cfRule>
  </conditionalFormatting>
  <conditionalFormatting sqref="I507">
    <cfRule type="expression" dxfId="509" priority="599" stopIfTrue="1">
      <formula>AND(J507=$A$40,I507=$A$41)</formula>
    </cfRule>
  </conditionalFormatting>
  <conditionalFormatting sqref="J507:J508">
    <cfRule type="expression" dxfId="508" priority="600" stopIfTrue="1">
      <formula>AND(J507=$A$40,I507=$A$41)</formula>
    </cfRule>
  </conditionalFormatting>
  <conditionalFormatting sqref="I512">
    <cfRule type="expression" dxfId="507" priority="594" stopIfTrue="1">
      <formula>AND(J512=$A$40,I512=$A$41)</formula>
    </cfRule>
  </conditionalFormatting>
  <conditionalFormatting sqref="AG512">
    <cfRule type="expression" dxfId="506" priority="595" stopIfTrue="1">
      <formula>AND(AH512=$A$40,AG512=$A$41)</formula>
    </cfRule>
  </conditionalFormatting>
  <conditionalFormatting sqref="AH512">
    <cfRule type="expression" dxfId="505" priority="596" stopIfTrue="1">
      <formula>AND(AH512=$A$40,AG512=$A$41)</formula>
    </cfRule>
  </conditionalFormatting>
  <conditionalFormatting sqref="AK512">
    <cfRule type="expression" dxfId="504" priority="597" stopIfTrue="1">
      <formula>AND(AL512=$A$40,AK512=$A$41)</formula>
    </cfRule>
  </conditionalFormatting>
  <conditionalFormatting sqref="AL512">
    <cfRule type="expression" dxfId="503" priority="598" stopIfTrue="1">
      <formula>AND(AL512=$A$40,AK512=$A$41)</formula>
    </cfRule>
  </conditionalFormatting>
  <conditionalFormatting sqref="I509 I511 BE509:BE511 BA509:BA511 AW509:AW511 AS509:AS511 Q509:Q510 AK509:AK510 AO509:AO510 M509:M510 AG509:AG510 AC509:AC510 Y509:Y510 U509:U510">
    <cfRule type="expression" dxfId="502" priority="592" stopIfTrue="1">
      <formula>AND(J509=$A$40,I509=$A$41)</formula>
    </cfRule>
  </conditionalFormatting>
  <conditionalFormatting sqref="J509 BB509:BB511 BF509:BF511 AX509:AX511 AT509:AT511 Z509:Z510 R509:R510 N509:N510 AP509:AP510 V509:V510 AL509:AL510 AD509:AD510 AH509:AH510">
    <cfRule type="expression" dxfId="501" priority="593" stopIfTrue="1">
      <formula>AND(J509=$A$40,I509=$A$41)</formula>
    </cfRule>
  </conditionalFormatting>
  <conditionalFormatting sqref="I511:I512 BE511:BE512 BA511:BA512 AW512 AS512 AO512 AK512 AG512 Q512 M512 AC512 Y512 U512">
    <cfRule type="expression" dxfId="500" priority="590" stopIfTrue="1">
      <formula>AND(J511=$A$40,I511=$A$41)</formula>
    </cfRule>
  </conditionalFormatting>
  <conditionalFormatting sqref="AX512 BB511:BB512 AT512 AP512 BF511:BF512 AL512 AH512 Z512 R512 N512 V512 AD512">
    <cfRule type="expression" dxfId="499" priority="591" stopIfTrue="1">
      <formula>AND(N511=$A$40,M511=$A$41)</formula>
    </cfRule>
  </conditionalFormatting>
  <conditionalFormatting sqref="AG511">
    <cfRule type="expression" dxfId="498" priority="586" stopIfTrue="1">
      <formula>AND(AH511=$A$40,AG511=$A$41)</formula>
    </cfRule>
  </conditionalFormatting>
  <conditionalFormatting sqref="AH511">
    <cfRule type="expression" dxfId="497" priority="587" stopIfTrue="1">
      <formula>AND(AH511=$A$40,AG511=$A$41)</formula>
    </cfRule>
  </conditionalFormatting>
  <conditionalFormatting sqref="AK511">
    <cfRule type="expression" dxfId="496" priority="588" stopIfTrue="1">
      <formula>AND(AL511=$A$40,AK511=$A$41)</formula>
    </cfRule>
  </conditionalFormatting>
  <conditionalFormatting sqref="AL511">
    <cfRule type="expression" dxfId="495" priority="589" stopIfTrue="1">
      <formula>AND(AL511=$A$40,AK511=$A$41)</formula>
    </cfRule>
  </conditionalFormatting>
  <conditionalFormatting sqref="AO511 AK511 AG511 Q511 M511 AC511 Y511 U511">
    <cfRule type="expression" dxfId="494" priority="584" stopIfTrue="1">
      <formula>AND(N511=$A$40,M511=$A$41)</formula>
    </cfRule>
  </conditionalFormatting>
  <conditionalFormatting sqref="AP511 AL511 AH511 Z511 R511 N511 V511 AD511">
    <cfRule type="expression" dxfId="493" priority="585" stopIfTrue="1">
      <formula>AND(N511=$A$40,M511=$A$41)</formula>
    </cfRule>
  </conditionalFormatting>
  <conditionalFormatting sqref="I510">
    <cfRule type="expression" dxfId="492" priority="582" stopIfTrue="1">
      <formula>AND(J510=$A$40,I510=$A$41)</formula>
    </cfRule>
  </conditionalFormatting>
  <conditionalFormatting sqref="J510:J512">
    <cfRule type="expression" dxfId="491" priority="583" stopIfTrue="1">
      <formula>AND(J510=$A$40,I510=$A$41)</formula>
    </cfRule>
  </conditionalFormatting>
  <conditionalFormatting sqref="I510">
    <cfRule type="expression" dxfId="490" priority="580" stopIfTrue="1">
      <formula>AND(J510=$A$40,I510=$A$41)</formula>
    </cfRule>
  </conditionalFormatting>
  <conditionalFormatting sqref="J510:J512">
    <cfRule type="expression" dxfId="489" priority="581" stopIfTrue="1">
      <formula>AND(J510=$A$40,I510=$A$41)</formula>
    </cfRule>
  </conditionalFormatting>
  <conditionalFormatting sqref="I513 I515 BE513:BE515 BA513:BA515 AW513:AW515 AS513:AS515 Q513:Q515 AK513:AK515 AO513:AO515 M513:M515 AG513:AG515 AC513:AC515 Y513:Y515 U513:U515">
    <cfRule type="expression" dxfId="488" priority="578" stopIfTrue="1">
      <formula>AND(J513=$A$40,I513=$A$41)</formula>
    </cfRule>
  </conditionalFormatting>
  <conditionalFormatting sqref="J513 BB513:BB515 BF513:BF515 AX513:AX515 AT513:AT515 Z513:Z515 R513:R515 N513:N515 AP513:AP515 V513:V515 AL513:AL515 AD513:AD515 AH513:AH515">
    <cfRule type="expression" dxfId="487" priority="579" stopIfTrue="1">
      <formula>AND(J513=$A$40,I513=$A$41)</formula>
    </cfRule>
  </conditionalFormatting>
  <conditionalFormatting sqref="I515">
    <cfRule type="expression" dxfId="486" priority="577" stopIfTrue="1">
      <formula>AND(J515=$A$40,I515=$A$41)</formula>
    </cfRule>
  </conditionalFormatting>
  <conditionalFormatting sqref="I514">
    <cfRule type="expression" dxfId="485" priority="575" stopIfTrue="1">
      <formula>AND(J514=$A$40,I514=$A$41)</formula>
    </cfRule>
  </conditionalFormatting>
  <conditionalFormatting sqref="J514:J515">
    <cfRule type="expression" dxfId="484" priority="576" stopIfTrue="1">
      <formula>AND(J514=$A$40,I514=$A$41)</formula>
    </cfRule>
  </conditionalFormatting>
  <conditionalFormatting sqref="I514">
    <cfRule type="expression" dxfId="483" priority="573" stopIfTrue="1">
      <formula>AND(J514=$A$40,I514=$A$41)</formula>
    </cfRule>
  </conditionalFormatting>
  <conditionalFormatting sqref="J514:J515">
    <cfRule type="expression" dxfId="482" priority="574" stopIfTrue="1">
      <formula>AND(J514=$A$40,I514=$A$41)</formula>
    </cfRule>
  </conditionalFormatting>
  <conditionalFormatting sqref="I516 BE516:BE517 BA516:BA517 AW516:AW517 AS516:AS517 Q516:Q517 AK516:AK517 AO516:AO517 M516:M517 AG516:AG517 AC516:AC517 Y516:Y517 U516:U517">
    <cfRule type="expression" dxfId="481" priority="571" stopIfTrue="1">
      <formula>AND(J516=$A$40,I516=$A$41)</formula>
    </cfRule>
  </conditionalFormatting>
  <conditionalFormatting sqref="J516 BB516:BB517 BF516:BF517 AX516:AX517 AT516:AT517 Z516:Z517 R516:R517 N516:N517 AP516:AP517 V516:V517 AL516:AL517 AD516:AD517 AH516:AH517">
    <cfRule type="expression" dxfId="480" priority="572" stopIfTrue="1">
      <formula>AND(J516=$A$40,I516=$A$41)</formula>
    </cfRule>
  </conditionalFormatting>
  <conditionalFormatting sqref="I517">
    <cfRule type="expression" dxfId="479" priority="569" stopIfTrue="1">
      <formula>AND(J517=$A$40,I517=$A$41)</formula>
    </cfRule>
  </conditionalFormatting>
  <conditionalFormatting sqref="J517">
    <cfRule type="expression" dxfId="478" priority="570" stopIfTrue="1">
      <formula>AND(J517=$A$40,I517=$A$41)</formula>
    </cfRule>
  </conditionalFormatting>
  <conditionalFormatting sqref="I517">
    <cfRule type="expression" dxfId="477" priority="567" stopIfTrue="1">
      <formula>AND(J517=$A$40,I517=$A$41)</formula>
    </cfRule>
  </conditionalFormatting>
  <conditionalFormatting sqref="J517">
    <cfRule type="expression" dxfId="476" priority="568" stopIfTrue="1">
      <formula>AND(J517=$A$40,I517=$A$41)</formula>
    </cfRule>
  </conditionalFormatting>
  <conditionalFormatting sqref="I518 BE518:BE519 BA518:BA519 AW518:AW519 AS518:AS519 Q518:Q519 AK518:AK519 AO518:AO519 M518:M519 AG518:AG519 AC518:AC519 Y518:Y519 U518:U519">
    <cfRule type="expression" dxfId="475" priority="565" stopIfTrue="1">
      <formula>AND(J518=$A$40,I518=$A$41)</formula>
    </cfRule>
  </conditionalFormatting>
  <conditionalFormatting sqref="J518 BB518:BB519 BF518:BF519 AX518:AX519 AT518:AT519 Z518:Z519 R518:R519 N518:N519 AP518:AP519 V518:V519 AL518:AL519 AD518:AD519 AH518:AH519">
    <cfRule type="expression" dxfId="474" priority="566" stopIfTrue="1">
      <formula>AND(J518=$A$40,I518=$A$41)</formula>
    </cfRule>
  </conditionalFormatting>
  <conditionalFormatting sqref="I519">
    <cfRule type="expression" dxfId="473" priority="563" stopIfTrue="1">
      <formula>AND(J519=$A$40,I519=$A$41)</formula>
    </cfRule>
  </conditionalFormatting>
  <conditionalFormatting sqref="J519">
    <cfRule type="expression" dxfId="472" priority="564" stopIfTrue="1">
      <formula>AND(J519=$A$40,I519=$A$41)</formula>
    </cfRule>
  </conditionalFormatting>
  <conditionalFormatting sqref="I519">
    <cfRule type="expression" dxfId="471" priority="561" stopIfTrue="1">
      <formula>AND(J519=$A$40,I519=$A$41)</formula>
    </cfRule>
  </conditionalFormatting>
  <conditionalFormatting sqref="J519">
    <cfRule type="expression" dxfId="470" priority="562" stopIfTrue="1">
      <formula>AND(J519=$A$40,I519=$A$41)</formula>
    </cfRule>
  </conditionalFormatting>
  <conditionalFormatting sqref="I523">
    <cfRule type="expression" dxfId="469" priority="556" stopIfTrue="1">
      <formula>AND(J523=$A$40,I523=$A$41)</formula>
    </cfRule>
  </conditionalFormatting>
  <conditionalFormatting sqref="AG523">
    <cfRule type="expression" dxfId="468" priority="557" stopIfTrue="1">
      <formula>AND(AH523=$A$40,AG523=$A$41)</formula>
    </cfRule>
  </conditionalFormatting>
  <conditionalFormatting sqref="AH523">
    <cfRule type="expression" dxfId="467" priority="558" stopIfTrue="1">
      <formula>AND(AH523=$A$40,AG523=$A$41)</formula>
    </cfRule>
  </conditionalFormatting>
  <conditionalFormatting sqref="AK523">
    <cfRule type="expression" dxfId="466" priority="559" stopIfTrue="1">
      <formula>AND(AL523=$A$40,AK523=$A$41)</formula>
    </cfRule>
  </conditionalFormatting>
  <conditionalFormatting sqref="AL523">
    <cfRule type="expression" dxfId="465" priority="560" stopIfTrue="1">
      <formula>AND(AL523=$A$40,AK523=$A$41)</formula>
    </cfRule>
  </conditionalFormatting>
  <conditionalFormatting sqref="I520 I522 BE520:BE522 BA520:BA522 AW520:AW522 AS520:AS522 Q520:Q522 AK520:AK522 AO520:AO522 M520:M522 AG520:AG522 AC520:AC522 Y520:Y522 U520:U522">
    <cfRule type="expression" dxfId="464" priority="554" stopIfTrue="1">
      <formula>AND(J520=$A$40,I520=$A$41)</formula>
    </cfRule>
  </conditionalFormatting>
  <conditionalFormatting sqref="J520 BB520:BB522 BF520:BF522 AX520:AX522 AT520:AT522 Z520:Z522 R520:R522 N520:N522 AP520:AP522 V520:V522 AL520:AL522 AD520:AD522 AH520:AH522">
    <cfRule type="expression" dxfId="463" priority="555" stopIfTrue="1">
      <formula>AND(J520=$A$40,I520=$A$41)</formula>
    </cfRule>
  </conditionalFormatting>
  <conditionalFormatting sqref="I522:I523 BE523 BA523 AW523 AS523 AO523 AK523 AG523 Q523 M523 AC523 Y523 U523">
    <cfRule type="expression" dxfId="462" priority="552" stopIfTrue="1">
      <formula>AND(J522=$A$40,I522=$A$41)</formula>
    </cfRule>
  </conditionalFormatting>
  <conditionalFormatting sqref="AX523 BB523 AT523 AP523 BF523 AL523 AH523 Z523 R523 N523 V523 AD523">
    <cfRule type="expression" dxfId="461" priority="553" stopIfTrue="1">
      <formula>AND(N523=$A$40,M523=$A$41)</formula>
    </cfRule>
  </conditionalFormatting>
  <conditionalFormatting sqref="I521">
    <cfRule type="expression" dxfId="460" priority="550" stopIfTrue="1">
      <formula>AND(J521=$A$40,I521=$A$41)</formula>
    </cfRule>
  </conditionalFormatting>
  <conditionalFormatting sqref="J521:J523">
    <cfRule type="expression" dxfId="459" priority="551" stopIfTrue="1">
      <formula>AND(J521=$A$40,I521=$A$41)</formula>
    </cfRule>
  </conditionalFormatting>
  <conditionalFormatting sqref="I521">
    <cfRule type="expression" dxfId="458" priority="548" stopIfTrue="1">
      <formula>AND(J521=$A$40,I521=$A$41)</formula>
    </cfRule>
  </conditionalFormatting>
  <conditionalFormatting sqref="J521:J523">
    <cfRule type="expression" dxfId="457" priority="549" stopIfTrue="1">
      <formula>AND(J521=$A$40,I521=$A$41)</formula>
    </cfRule>
  </conditionalFormatting>
  <conditionalFormatting sqref="I524 BE524:BE525 BA524:BA525 AW524:AW525 AS524:AS525 Q524:Q525 AK524:AK525 AO524:AO525 M524:M525 AG524:AG525 AC524:AC525 Y524:Y525 U524:U525">
    <cfRule type="expression" dxfId="456" priority="546" stopIfTrue="1">
      <formula>AND(J524=$A$40,I524=$A$41)</formula>
    </cfRule>
  </conditionalFormatting>
  <conditionalFormatting sqref="J524:J525 BB524:BB525 BF524:BF525 AX524:AX525 AT524:AT525 Z524:Z525 R524:R525 N524:N525 AP524:AP525 V524:V525 AL524:AL525 AD524:AD525 AH524:AH525">
    <cfRule type="expression" dxfId="455" priority="547" stopIfTrue="1">
      <formula>AND(J524=$A$40,I524=$A$41)</formula>
    </cfRule>
  </conditionalFormatting>
  <conditionalFormatting sqref="I525">
    <cfRule type="expression" dxfId="454" priority="545" stopIfTrue="1">
      <formula>AND(J525=$A$40,I525=$A$41)</formula>
    </cfRule>
  </conditionalFormatting>
  <conditionalFormatting sqref="I525">
    <cfRule type="expression" dxfId="453" priority="544" stopIfTrue="1">
      <formula>AND(J525=$A$40,I525=$A$41)</formula>
    </cfRule>
  </conditionalFormatting>
  <conditionalFormatting sqref="BE530 BA530 AS530 AO530 I529:I530 Q530 M530 Y530 U530">
    <cfRule type="expression" dxfId="452" priority="535" stopIfTrue="1">
      <formula>AND(J529=$A$40,I529=$A$41)</formula>
    </cfRule>
  </conditionalFormatting>
  <conditionalFormatting sqref="BF530 BB530 AT530">
    <cfRule type="expression" dxfId="451" priority="536" stopIfTrue="1">
      <formula>AND(AT530=$A$40,AS530=$A$41)</formula>
    </cfRule>
  </conditionalFormatting>
  <conditionalFormatting sqref="AG530">
    <cfRule type="expression" dxfId="450" priority="537" stopIfTrue="1">
      <formula>AND(AH530=$A$40,AG530=$A$41)</formula>
    </cfRule>
  </conditionalFormatting>
  <conditionalFormatting sqref="AH530">
    <cfRule type="expression" dxfId="449" priority="538" stopIfTrue="1">
      <formula>AND(AH530=$A$40,AG530=$A$41)</formula>
    </cfRule>
  </conditionalFormatting>
  <conditionalFormatting sqref="AK530">
    <cfRule type="expression" dxfId="448" priority="539" stopIfTrue="1">
      <formula>AND(AL530=$A$40,AK530=$A$41)</formula>
    </cfRule>
  </conditionalFormatting>
  <conditionalFormatting sqref="AL530">
    <cfRule type="expression" dxfId="447" priority="540" stopIfTrue="1">
      <formula>AND(AL530=$A$40,AK530=$A$41)</formula>
    </cfRule>
  </conditionalFormatting>
  <conditionalFormatting sqref="AP530">
    <cfRule type="expression" dxfId="446" priority="541" stopIfTrue="1">
      <formula>AND(AP530=$A$40,AO530=$A$41)</formula>
    </cfRule>
  </conditionalFormatting>
  <conditionalFormatting sqref="AW530">
    <cfRule type="expression" dxfId="445" priority="542" stopIfTrue="1">
      <formula>AND(AX530=$A$40,AW530=$A$41)</formula>
    </cfRule>
  </conditionalFormatting>
  <conditionalFormatting sqref="AX530">
    <cfRule type="expression" dxfId="444" priority="543" stopIfTrue="1">
      <formula>AND(AX530=$A$40,AW530=$A$41)</formula>
    </cfRule>
  </conditionalFormatting>
  <conditionalFormatting sqref="I526 I528 BE526:BE529 BA526:BA529 AW526:AW529 AS526:AS529 Q526:Q529 AK526:AK529 AO526:AO529 M526:M529 AG526:AG529 AC526:AC529 Y526:Y529 U526:U529">
    <cfRule type="expression" dxfId="443" priority="533" stopIfTrue="1">
      <formula>AND(J526=$A$40,I526=$A$41)</formula>
    </cfRule>
  </conditionalFormatting>
  <conditionalFormatting sqref="BB526:BB529 BF526:BF529 AX526:AX529 AT526:AT529 Z526:Z529 R526:R529 N526:N529 AP526:AP529 V526:V529 AL526:AL529 AD526:AD529 AH526:AH529 J526:J530">
    <cfRule type="expression" dxfId="442" priority="534" stopIfTrue="1">
      <formula>AND(J526=$A$40,I526=$A$41)</formula>
    </cfRule>
  </conditionalFormatting>
  <conditionalFormatting sqref="I528:I529 Q530 M530 AC530 Y530 U530">
    <cfRule type="expression" dxfId="441" priority="531" stopIfTrue="1">
      <formula>AND(J528=$A$40,I528=$A$41)</formula>
    </cfRule>
  </conditionalFormatting>
  <conditionalFormatting sqref="Z530 R530 N530 V530 AD530">
    <cfRule type="expression" dxfId="440" priority="532" stopIfTrue="1">
      <formula>AND(N530=$A$40,M530=$A$41)</formula>
    </cfRule>
  </conditionalFormatting>
  <conditionalFormatting sqref="Z530 R530 N530 V530">
    <cfRule type="expression" dxfId="439" priority="528" stopIfTrue="1">
      <formula>AND(N530=$A$40,M530=$A$41)</formula>
    </cfRule>
  </conditionalFormatting>
  <conditionalFormatting sqref="AC530">
    <cfRule type="expression" dxfId="438" priority="529" stopIfTrue="1">
      <formula>AND(AD530=$A$40,AC530=$A$41)</formula>
    </cfRule>
  </conditionalFormatting>
  <conditionalFormatting sqref="AD530">
    <cfRule type="expression" dxfId="437" priority="530" stopIfTrue="1">
      <formula>AND(AD530=$A$40,AC530=$A$41)</formula>
    </cfRule>
  </conditionalFormatting>
  <conditionalFormatting sqref="I527">
    <cfRule type="expression" dxfId="436" priority="527" stopIfTrue="1">
      <formula>AND(J527=$A$40,I527=$A$41)</formula>
    </cfRule>
  </conditionalFormatting>
  <conditionalFormatting sqref="I527">
    <cfRule type="expression" dxfId="435" priority="526" stopIfTrue="1">
      <formula>AND(J527=$A$40,I527=$A$41)</formula>
    </cfRule>
  </conditionalFormatting>
  <conditionalFormatting sqref="I531 BE531 BA531 AW531 AS531 Q531 AK531 AO531 M531 AG531 AC531 Y531 U531">
    <cfRule type="expression" dxfId="434" priority="524" stopIfTrue="1">
      <formula>AND(J531=$A$40,I531=$A$41)</formula>
    </cfRule>
  </conditionalFormatting>
  <conditionalFormatting sqref="BB531 BF531 AX531 AT531 Z531 R531 N531 AP531 V531 AL531 AD531 AH531 J531">
    <cfRule type="expression" dxfId="433" priority="525" stopIfTrue="1">
      <formula>AND(J531=$A$40,I531=$A$41)</formula>
    </cfRule>
  </conditionalFormatting>
  <conditionalFormatting sqref="I532 BE532 BA532 AW532 AS532 Q532 AK532 AO532 M532 AG532 AC532 Y532 U532">
    <cfRule type="expression" dxfId="432" priority="522" stopIfTrue="1">
      <formula>AND(J532=$A$40,I532=$A$41)</formula>
    </cfRule>
  </conditionalFormatting>
  <conditionalFormatting sqref="BB532 BF532 AX532 AT532 Z532 R532 N532 AP532 V532 AL532 AD532 AH532 J532">
    <cfRule type="expression" dxfId="431" priority="523" stopIfTrue="1">
      <formula>AND(J532=$A$40,I532=$A$41)</formula>
    </cfRule>
  </conditionalFormatting>
  <conditionalFormatting sqref="I533:I536 BE533:BE536 BA533:BA536 AW533:AW536 AS533:AS536 Q533:Q536 AK533:AK536 AO533:AO536 M533:M536 AG533:AG536 AC533:AC536 Y533:Y536 U533:U536">
    <cfRule type="expression" dxfId="430" priority="520" stopIfTrue="1">
      <formula>AND(J533=$A$40,I533=$A$41)</formula>
    </cfRule>
  </conditionalFormatting>
  <conditionalFormatting sqref="BB533:BB536 BF533:BF536 AX533:AX536 AT533:AT536 Z533:Z536 R533:R536 N533:N536 AP533:AP536 V533:V536 AL533:AL536 AD533:AD536 AH533:AH536 J533:J536">
    <cfRule type="expression" dxfId="429" priority="521" stopIfTrue="1">
      <formula>AND(J533=$A$40,I533=$A$41)</formula>
    </cfRule>
  </conditionalFormatting>
  <conditionalFormatting sqref="I537:I539 BE537:BE539 BA537:BA539 AW537:AW539 AS537:AS539 Q537:Q539 AK537:AK539 AO537:AO539 M537:M539 AG537:AG539 AC537:AC539 Y537:Y539 U537:U539">
    <cfRule type="expression" dxfId="428" priority="518" stopIfTrue="1">
      <formula>AND(J537=$A$40,I537=$A$41)</formula>
    </cfRule>
  </conditionalFormatting>
  <conditionalFormatting sqref="J537:J539 BB537:BB539 BF537:BF539 AX537:AX539 AT537:AT539 Z537:Z539 R537:R539 N537:N539 AP537:AP539 V537:V539 AL537:AL539 AD537:AD539 AH537:AH539">
    <cfRule type="expression" dxfId="427" priority="519" stopIfTrue="1">
      <formula>AND(J537=$A$40,I537=$A$41)</formula>
    </cfRule>
  </conditionalFormatting>
  <conditionalFormatting sqref="I540:I542 BE540:BE542 BA540:BA542 AW540:AW542 AS540:AS542 Q540:Q542 AK540:AK542 AO540:AO542 M540:M542 AG540:AG542 AC540:AC542 Y540:Y542 U540:U542">
    <cfRule type="expression" dxfId="426" priority="516" stopIfTrue="1">
      <formula>AND(J540=$A$40,I540=$A$41)</formula>
    </cfRule>
  </conditionalFormatting>
  <conditionalFormatting sqref="J540:J542 BB540:BB542 BF540:BF542 AX540:AX542 AT540:AT542 Z540:Z542 R540:R542 N540:N542 AP540:AP542 V540:V542 AL540:AL542 AD540:AD542 AH540:AH542">
    <cfRule type="expression" dxfId="425" priority="517" stopIfTrue="1">
      <formula>AND(J540=$A$40,I540=$A$41)</formula>
    </cfRule>
  </conditionalFormatting>
  <conditionalFormatting sqref="I543:I544 BE543:BE544 BA543:BA544 AW543:AW544 AS543:AS544 Q543:Q544 AK543:AK544 AO543:AO544 M543:M544 AG543:AG544 AC543:AC544 Y543:Y544 U543:U544">
    <cfRule type="expression" dxfId="424" priority="514" stopIfTrue="1">
      <formula>AND(J543=$A$40,I543=$A$41)</formula>
    </cfRule>
  </conditionalFormatting>
  <conditionalFormatting sqref="J543:J544 BB543:BB544 BF543:BF544 AX543:AX544 AT543:AT544 Z543:Z544 R543:R544 N543:N544 AP543:AP544 V543:V544 AL543:AL544 AD543:AD544 AH543:AH544">
    <cfRule type="expression" dxfId="423" priority="515" stopIfTrue="1">
      <formula>AND(J543=$A$40,I543=$A$41)</formula>
    </cfRule>
  </conditionalFormatting>
  <conditionalFormatting sqref="I545:I548 BE545:BE548 BA545:BA548 AW545:AW548 AS545:AS548 Q545:Q548 AK545:AK548 AO545:AO548 M545:M548 AG545:AG548 AC545:AC548 Y545:Y548 U545:U548">
    <cfRule type="expression" dxfId="422" priority="512" stopIfTrue="1">
      <formula>AND(J545=$A$40,I545=$A$41)</formula>
    </cfRule>
  </conditionalFormatting>
  <conditionalFormatting sqref="J545:J548 BB545:BB548 BF545:BF548 AX545:AX548 AT545:AT548 Z545:Z548 R545:R548 N545:N548 AP545:AP548 V545:V548 AL545:AL548 AD545:AD548 AH545:AH548">
    <cfRule type="expression" dxfId="421" priority="513" stopIfTrue="1">
      <formula>AND(J545=$A$40,I545=$A$41)</formula>
    </cfRule>
  </conditionalFormatting>
  <conditionalFormatting sqref="I549:I550 BE549:BE550 BA549:BA550 AW549:AW550 AS549:AS550 Q549:Q550 AK549:AK550 AO549:AO550 M549:M550 AG549:AG550 AC549:AC550 Y549:Y550 U549:U550">
    <cfRule type="expression" dxfId="420" priority="510" stopIfTrue="1">
      <formula>AND(J549=$A$40,I549=$A$41)</formula>
    </cfRule>
  </conditionalFormatting>
  <conditionalFormatting sqref="J549:J550 BB549:BB550 BF549:BF550 AX549:AX550 AT549:AT550 Z549:Z550 R549:R550 N549:N550 AP549:AP550 V549:V550 AL549:AL550 AD549:AD550 AH549:AH550">
    <cfRule type="expression" dxfId="419" priority="511" stopIfTrue="1">
      <formula>AND(J549=$A$40,I549=$A$41)</formula>
    </cfRule>
  </conditionalFormatting>
  <conditionalFormatting sqref="I551:I552 BE551:BE552 BA551:BA552 AW551:AW552 AS551:AS552 Q551:Q552 AK551:AK552 AO551:AO552 M551:M552 AG551:AG552 AC551:AC552 Y551:Y552 U551:U552">
    <cfRule type="expression" dxfId="418" priority="508" stopIfTrue="1">
      <formula>AND(J551=$A$40,I551=$A$41)</formula>
    </cfRule>
  </conditionalFormatting>
  <conditionalFormatting sqref="J551:J552 BB551:BB552 BF551:BF552 AX551:AX552 AT551:AT552 Z551:Z552 R551:R552 N551:N552 AP551:AP552 V551:V552 AL551:AL552 AD551:AD552 AH551:AH552">
    <cfRule type="expression" dxfId="417" priority="509" stopIfTrue="1">
      <formula>AND(J551=$A$40,I551=$A$41)</formula>
    </cfRule>
  </conditionalFormatting>
  <conditionalFormatting sqref="I553:I555 BE553:BE555 BA553:BA555 AW553:AW555 AS553:AS555 Q553:Q555 AK553:AK555 AO553:AO555 M553:M555 AG553:AG555 AC553:AC555 Y553:Y555 U553:U555">
    <cfRule type="expression" dxfId="416" priority="506" stopIfTrue="1">
      <formula>AND(J553=$A$40,I553=$A$41)</formula>
    </cfRule>
  </conditionalFormatting>
  <conditionalFormatting sqref="J553:J555 BB553:BB555 BF553:BF555 AX553:AX555 AT553:AT555 Z553:Z555 R553:R555 N553:N555 AP553:AP555 V553:V555 AL553:AL555 AD553:AD555 AH553:AH555">
    <cfRule type="expression" dxfId="415" priority="507" stopIfTrue="1">
      <formula>AND(J553=$A$40,I553=$A$41)</formula>
    </cfRule>
  </conditionalFormatting>
  <conditionalFormatting sqref="I556 BE556 BA556 AW556 AS556 Q556 AK556 AO556 M556 AG556 AC556 Y556 U556">
    <cfRule type="expression" dxfId="414" priority="504" stopIfTrue="1">
      <formula>AND(J556=$A$40,I556=$A$41)</formula>
    </cfRule>
  </conditionalFormatting>
  <conditionalFormatting sqref="J556 BB556 BF556 AX556 AT556 Z556 R556 N556 AP556 V556 AL556 AD556 AH556">
    <cfRule type="expression" dxfId="413" priority="505" stopIfTrue="1">
      <formula>AND(J556=$A$40,I556=$A$41)</formula>
    </cfRule>
  </conditionalFormatting>
  <conditionalFormatting sqref="I557 BE557 BA557 AW557 AS557 Q557 AK557 AO557 M557 AG557 AC557 Y557 U557">
    <cfRule type="expression" dxfId="412" priority="502" stopIfTrue="1">
      <formula>AND(J557=$A$40,I557=$A$41)</formula>
    </cfRule>
  </conditionalFormatting>
  <conditionalFormatting sqref="J557 BB557 BF557 AX557 AT557 Z557 R557 N557 AP557 V557 AL557 AD557 AH557">
    <cfRule type="expression" dxfId="411" priority="503" stopIfTrue="1">
      <formula>AND(J557=$A$40,I557=$A$41)</formula>
    </cfRule>
  </conditionalFormatting>
  <conditionalFormatting sqref="I558:I560 BE558:BE560 BA558:BA560 AW558:AW560 AS558:AS560 Q558:Q560 AK558:AK560 AO558:AO560 M558:M560 AG558:AG560 AC558:AC560 Y558:Y560 U558:U560">
    <cfRule type="expression" dxfId="410" priority="500" stopIfTrue="1">
      <formula>AND(J558=$A$40,I558=$A$41)</formula>
    </cfRule>
  </conditionalFormatting>
  <conditionalFormatting sqref="J558:J560 BB558:BB560 BF558:BF560 AX558:AX560 AT558:AT560 Z558:Z560 R558:R560 N558:N560 AP558:AP560 V558:V560 AL558:AL560 AD558:AD560 AH558:AH560">
    <cfRule type="expression" dxfId="409" priority="501" stopIfTrue="1">
      <formula>AND(J558=$A$40,I558=$A$41)</formula>
    </cfRule>
  </conditionalFormatting>
  <conditionalFormatting sqref="I561:I562 BE561:BE562 BA561:BA562 AW561:AW562 AS561:AS562 Q561:Q562 AK561:AK562 AO561:AO562 M561:M562 AG561:AG562 AC561:AC562 Y561:Y562 U561:U562">
    <cfRule type="expression" dxfId="408" priority="498" stopIfTrue="1">
      <formula>AND(J561=$A$40,I561=$A$41)</formula>
    </cfRule>
  </conditionalFormatting>
  <conditionalFormatting sqref="J561:J562 BB561:BB562 BF561:BF562 AX561:AX562 AT561:AT562 Z561:Z562 R561:R562 N561:N562 AP561:AP562 V561:V562 AL561:AL562 AD561:AD562 AH561:AH562">
    <cfRule type="expression" dxfId="407" priority="499" stopIfTrue="1">
      <formula>AND(J561=$A$40,I561=$A$41)</formula>
    </cfRule>
  </conditionalFormatting>
  <conditionalFormatting sqref="I563:I564 BE563:BE564 BA563:BA564 AW563:AW564 AS563:AS564 Q563:Q564 AK563:AK564 AO563:AO564 M563:M564 AG563:AG564 AC563:AC564 Y563:Y564 U563:U564">
    <cfRule type="expression" dxfId="406" priority="496" stopIfTrue="1">
      <formula>AND(J563=$A$40,I563=$A$41)</formula>
    </cfRule>
  </conditionalFormatting>
  <conditionalFormatting sqref="J563:J564 BB563:BB564 BF563:BF564 AX563:AX564 AT563:AT564 Z563:Z564 R563:R564 N563:N564 AP563:AP564 V563:V564 AL563:AL564 AD563:AD564 AH563:AH564">
    <cfRule type="expression" dxfId="405" priority="497" stopIfTrue="1">
      <formula>AND(J563=$A$40,I563=$A$41)</formula>
    </cfRule>
  </conditionalFormatting>
  <conditionalFormatting sqref="I565:I569 BE565:BE569 BA565:BA569 AW565:AW569 AS565:AS569 Q565:Q569 AK565:AK569 AO565:AO569 M565:M569 AG565:AG569 AC565:AC569 Y565:Y569 U565:U569">
    <cfRule type="expression" dxfId="404" priority="494" stopIfTrue="1">
      <formula>AND(J565=$A$40,I565=$A$41)</formula>
    </cfRule>
  </conditionalFormatting>
  <conditionalFormatting sqref="BB565:BB569 BF565:BF569 AX565:AX569 AT565:AT569 Z565:Z569 R565:R569 N565:N569 AP565:AP569 V565:V569 AL565:AL569 AD565:AD569 AH565:AH569 J565:J569">
    <cfRule type="expression" dxfId="403" priority="495" stopIfTrue="1">
      <formula>AND(J565=$A$40,I565=$A$41)</formula>
    </cfRule>
  </conditionalFormatting>
  <conditionalFormatting sqref="I570:I573 BE570:BE573 BA570:BA573 AW570:AW573 AS570:AS573 Q570:Q573 AK570:AK573 AO570:AO573 M570:M573 AG570:AG573 AC570:AC573 Y570:Y573 U570:U573">
    <cfRule type="expression" dxfId="402" priority="492" stopIfTrue="1">
      <formula>AND(J570=$A$40,I570=$A$41)</formula>
    </cfRule>
  </conditionalFormatting>
  <conditionalFormatting sqref="J570:J573 BB570:BB573 BF570:BF573 AX570:AX573 AT570:AT573 Z570:Z573 R570:R573 N570:N573 AP570:AP573 V570:V573 AL570:AL573 AD570:AD573 AH570:AH573">
    <cfRule type="expression" dxfId="401" priority="493" stopIfTrue="1">
      <formula>AND(J570=$A$40,I570=$A$41)</formula>
    </cfRule>
  </conditionalFormatting>
  <conditionalFormatting sqref="I574:I575 BE574:BE575 BA574:BA575 AW574:AW575 AS574:AS575 Q574:Q575 AK574:AK575 AO574:AO575 M574:M575 AG574:AG575 AC574:AC575 Y574:Y575 U574:U575">
    <cfRule type="expression" dxfId="400" priority="490" stopIfTrue="1">
      <formula>AND(J574=$A$40,I574=$A$41)</formula>
    </cfRule>
  </conditionalFormatting>
  <conditionalFormatting sqref="J574:J575 BB574:BB575 BF574:BF575 AX574:AX575 AT574:AT575 Z574:Z575 R574:R575 N574:N575 AP574:AP575 V574:V575 AL574:AL575 AD574:AD575 AH574:AH575">
    <cfRule type="expression" dxfId="399" priority="491" stopIfTrue="1">
      <formula>AND(J574=$A$40,I574=$A$41)</formula>
    </cfRule>
  </conditionalFormatting>
  <conditionalFormatting sqref="I576 BE576 BA576 AW576 AS576 Q576 AK576 AO576 M576 AG576 AC576 Y576 U576">
    <cfRule type="expression" dxfId="398" priority="488" stopIfTrue="1">
      <formula>AND(J576=$A$40,I576=$A$41)</formula>
    </cfRule>
  </conditionalFormatting>
  <conditionalFormatting sqref="J576 BB576 BF576 AX576 AT576 Z576 R576 N576 AP576 V576 AL576 AD576 AH576">
    <cfRule type="expression" dxfId="397" priority="489" stopIfTrue="1">
      <formula>AND(J576=$A$40,I576=$A$41)</formula>
    </cfRule>
  </conditionalFormatting>
  <conditionalFormatting sqref="I577:I578 BE577:BE578 BA577:BA578 AW577:AW578 AS577:AS578 Q577:Q578 AK577:AK578 AO577:AO578 M577:M578 AG577:AG578 AC577:AC578 Y577:Y578 U577:U578">
    <cfRule type="expression" dxfId="396" priority="486" stopIfTrue="1">
      <formula>AND(J577=$A$40,I577=$A$41)</formula>
    </cfRule>
  </conditionalFormatting>
  <conditionalFormatting sqref="J577:J578 BB577:BB578 BF577:BF578 AX577:AX578 AT577:AT578 Z577:Z578 R577:R578 N577:N578 AP577:AP578 V577:V578 AL577:AL578 AD577:AD578 AH577:AH578">
    <cfRule type="expression" dxfId="395" priority="487" stopIfTrue="1">
      <formula>AND(J577=$A$40,I577=$A$41)</formula>
    </cfRule>
  </conditionalFormatting>
  <conditionalFormatting sqref="I579:I581 BE579:BE581 BA579:BA581 AW579:AW581 AS579:AS581 Q579:Q581 AK579:AK581 AO579:AO581 M579:M581 AG579:AG581 AC579:AC581 Y579:Y581 U579:U581">
    <cfRule type="expression" dxfId="394" priority="484" stopIfTrue="1">
      <formula>AND(J579=$A$40,I579=$A$41)</formula>
    </cfRule>
  </conditionalFormatting>
  <conditionalFormatting sqref="J579:J581 BB579:BB581 BF579:BF581 AX579:AX581 AT579:AT581 Z579:Z581 R579:R581 N579:N581 AP579:AP581 V579:V581 AL579:AL581 AD579:AD581 AH579:AH581">
    <cfRule type="expression" dxfId="393" priority="485" stopIfTrue="1">
      <formula>AND(J579=$A$40,I579=$A$41)</formula>
    </cfRule>
  </conditionalFormatting>
  <conditionalFormatting sqref="I582:I583 BE582:BE583 BA582:BA583 AW582:AW583 AS582:AS583 Q582:Q583 AK582:AK583 AO582:AO583 M582:M583 AG582:AG583 AC582:AC583 Y582:Y583 U582:U583">
    <cfRule type="expression" dxfId="392" priority="482" stopIfTrue="1">
      <formula>AND(J582=$A$40,I582=$A$41)</formula>
    </cfRule>
  </conditionalFormatting>
  <conditionalFormatting sqref="J582:J583 BB582:BB583 BF582:BF583 AX582:AX583 AT582:AT583 Z582:Z583 R582:R583 N582:N583 AP582:AP583 V582:V583 AL582:AL583 AD582:AD583 AH582:AH583">
    <cfRule type="expression" dxfId="391" priority="483" stopIfTrue="1">
      <formula>AND(J582=$A$40,I582=$A$41)</formula>
    </cfRule>
  </conditionalFormatting>
  <conditionalFormatting sqref="I584:I586 BE584:BE586 BA584:BA586 AW584:AW586 AS584:AS586 Q584:Q586 AK584:AK586 AO584:AO586 M584:M586 AG584:AG586 AC584:AC586 Y584:Y586 U584:U586">
    <cfRule type="expression" dxfId="390" priority="480" stopIfTrue="1">
      <formula>AND(J584=$A$40,I584=$A$41)</formula>
    </cfRule>
  </conditionalFormatting>
  <conditionalFormatting sqref="J584:J586 BB584:BB586 BF584:BF586 AX584:AX586 AT584:AT586 Z584:Z586 R584:R586 N584:N586 AP584:AP586 V584:V586 AL584:AL586 AD584:AD586 AH584:AH586">
    <cfRule type="expression" dxfId="389" priority="481" stopIfTrue="1">
      <formula>AND(J584=$A$40,I584=$A$41)</formula>
    </cfRule>
  </conditionalFormatting>
  <conditionalFormatting sqref="I587:I588 BE587:BE588 BA587:BA588 AW587:AW588 AS587:AS588 Q587:Q588 AK587:AK588 AO587:AO588 M587:M588 AG587:AG588 AC587:AC588 Y587:Y588 U587:U588">
    <cfRule type="expression" dxfId="388" priority="478" stopIfTrue="1">
      <formula>AND(J587=$A$40,I587=$A$41)</formula>
    </cfRule>
  </conditionalFormatting>
  <conditionalFormatting sqref="J587:J588 BB587:BB588 BF587:BF588 AX587:AX588 AT587:AT588 Z587:Z588 R587:R588 N587:N588 AP587:AP588 V587:V588 AL587:AL588 AD587:AD588 AH587:AH588">
    <cfRule type="expression" dxfId="387" priority="479" stopIfTrue="1">
      <formula>AND(J587=$A$40,I587=$A$41)</formula>
    </cfRule>
  </conditionalFormatting>
  <conditionalFormatting sqref="I589:I590 M589:M590 BE589:BE590 BA589:BA590 AW589:AW590 AS589:AS590 Q589:Q590 AK589:AK590 AO589:AO590 AG589:AG590 AC589:AC590 Y589:Y590 U589:U590">
    <cfRule type="expression" dxfId="386" priority="476" stopIfTrue="1">
      <formula>AND(J589=$A$40,I589=$A$41)</formula>
    </cfRule>
  </conditionalFormatting>
  <conditionalFormatting sqref="N589:N590 J589:J590 BB589:BB590 BF589:BF590 AX589:AX590 AT589:AT590 Z589:Z590 R589:R590 AP589:AP590 V589:V590 AL589:AL590 AD589:AD590 AH589:AH590">
    <cfRule type="expression" dxfId="385" priority="477" stopIfTrue="1">
      <formula>AND(J589=$A$40,I589=$A$41)</formula>
    </cfRule>
  </conditionalFormatting>
  <conditionalFormatting sqref="I591 M591 BE591 BA591 AW591 AS591 Q591 AK591 AO591 AG591 AC591 Y591 U591">
    <cfRule type="expression" dxfId="384" priority="474" stopIfTrue="1">
      <formula>AND(J591=$A$40,I591=$A$41)</formula>
    </cfRule>
  </conditionalFormatting>
  <conditionalFormatting sqref="N591 J591 BB591 BF591 AX591 AT591 Z591 R591 AP591 V591 AL591 AD591 AH591">
    <cfRule type="expression" dxfId="383" priority="475" stopIfTrue="1">
      <formula>AND(J591=$A$40,I591=$A$41)</formula>
    </cfRule>
  </conditionalFormatting>
  <conditionalFormatting sqref="I592:I594 M592:M594 BE592:BE594 BA592:BA594 AW592:AW594 AS592:AS594 Q592:Q594 AK592:AK594 AO592:AO594 AG592:AG594 AC592:AC594 Y592:Y594 U592:U594">
    <cfRule type="expression" dxfId="382" priority="472" stopIfTrue="1">
      <formula>AND(J592=$A$40,I592=$A$41)</formula>
    </cfRule>
  </conditionalFormatting>
  <conditionalFormatting sqref="N592:N594 BB592:BB594 BF592:BF594 AX592:AX594 AT592:AT594 Z592:Z594 R592:R594 AP592:AP594 V592:V594 AL592:AL594 AD592:AD594 AH592:AH594 J592:J594">
    <cfRule type="expression" dxfId="381" priority="473" stopIfTrue="1">
      <formula>AND(J592=$A$40,I592=$A$41)</formula>
    </cfRule>
  </conditionalFormatting>
  <conditionalFormatting sqref="I595:I598 M595:M598 BE595:BE598 BA595:BA598 AW595:AW598 AS595:AS598 Q595:Q598 AK595:AK598 AO595:AO598 AG595:AG598 AC595:AC598 Y595:Y598 U595:U598">
    <cfRule type="expression" dxfId="380" priority="470" stopIfTrue="1">
      <formula>AND(J595=$A$40,I595=$A$41)</formula>
    </cfRule>
  </conditionalFormatting>
  <conditionalFormatting sqref="N595:N598 BB595:BB598 BF595:BF598 AX595:AX598 AT595:AT598 Z595:Z598 R595:R598 AP595:AP598 V595:V598 AL595:AL598 AD595:AD598 AH595:AH598 J595:J598">
    <cfRule type="expression" dxfId="379" priority="471" stopIfTrue="1">
      <formula>AND(J595=$A$40,I595=$A$41)</formula>
    </cfRule>
  </conditionalFormatting>
  <conditionalFormatting sqref="I599:I600 M599:M600 BE599:BE600 BA599:BA600 AW599:AW600 AS599:AS600 Q599:Q600 AK599:AK600 AO599:AO600 AG599:AG600 AC599:AC600 Y599:Y600 U599:U600">
    <cfRule type="expression" dxfId="378" priority="468" stopIfTrue="1">
      <formula>AND(J599=$A$40,I599=$A$41)</formula>
    </cfRule>
  </conditionalFormatting>
  <conditionalFormatting sqref="J599:J600 N599:N600 BB599:BB600 BF599:BF600 AX599:AX600 AT599:AT600 Z599:Z600 R599:R600 AP599:AP600 V599:V600 AL599:AL600 AD599:AD600 AH599:AH600">
    <cfRule type="expression" dxfId="377" priority="469" stopIfTrue="1">
      <formula>AND(J599=$A$40,I599=$A$41)</formula>
    </cfRule>
  </conditionalFormatting>
  <conditionalFormatting sqref="I601 M601 BE601 BA601 AW601 AS601 Q601 AK601 AO601 AG601 AC601 Y601 U601">
    <cfRule type="expression" dxfId="376" priority="466" stopIfTrue="1">
      <formula>AND(J601=$A$40,I601=$A$41)</formula>
    </cfRule>
  </conditionalFormatting>
  <conditionalFormatting sqref="J601 N601 BB601 BF601 AX601 AT601 Z601 R601 AP601 V601 AL601 AD601 AH601">
    <cfRule type="expression" dxfId="375" priority="467" stopIfTrue="1">
      <formula>AND(J601=$A$40,I601=$A$41)</formula>
    </cfRule>
  </conditionalFormatting>
  <conditionalFormatting sqref="I602:I604 M602:M604 BE602:BE604 BA602:BA604 AW602:AW604 AS602:AS604 Q602:Q604 AK602:AK604 AO602:AO604 AG602:AG604 AC602:AC604 Y602:Y604 U602:U604">
    <cfRule type="expression" dxfId="374" priority="464" stopIfTrue="1">
      <formula>AND(J602=$A$40,I602=$A$41)</formula>
    </cfRule>
  </conditionalFormatting>
  <conditionalFormatting sqref="J602:J604 N602:N604 BB602:BB604 BF602:BF604 AX602:AX604 AT602:AT604 Z602:Z604 R602:R604 AP602:AP604 V602:V604 AL602:AL604 AD602:AD604 AH602:AH604">
    <cfRule type="expression" dxfId="373" priority="465" stopIfTrue="1">
      <formula>AND(J602=$A$40,I602=$A$41)</formula>
    </cfRule>
  </conditionalFormatting>
  <conditionalFormatting sqref="I605:I606 M605:M606 BE605:BE606 BA605:BA606 AW605:AW606 AS605:AS606 Q605:Q606 AK605:AK606 AO605:AO606 AG605:AG606 AC605:AC606 Y605:Y606 U605:U606">
    <cfRule type="expression" dxfId="372" priority="462" stopIfTrue="1">
      <formula>AND(J605=$A$40,I605=$A$41)</formula>
    </cfRule>
  </conditionalFormatting>
  <conditionalFormatting sqref="J605:J606 N605:N606 BB605:BB606 BF605:BF606 AX605:AX606 AT605:AT606 Z605:Z606 R605:R606 AP605:AP606 V605:V606 AL605:AL606 AD605:AD606 AH605:AH606">
    <cfRule type="expression" dxfId="371" priority="463" stopIfTrue="1">
      <formula>AND(J605=$A$40,I605=$A$41)</formula>
    </cfRule>
  </conditionalFormatting>
  <conditionalFormatting sqref="I607:I608 M607:M608 BE607:BE608 BA607:BA608 AW607:AW608 AS607:AS608 Q607:Q608 AK607:AK608 AO607:AO608 AG607:AG608 AC607:AC608 Y607:Y608 U607:U608">
    <cfRule type="expression" dxfId="370" priority="460" stopIfTrue="1">
      <formula>AND(J607=$A$40,I607=$A$41)</formula>
    </cfRule>
  </conditionalFormatting>
  <conditionalFormatting sqref="J607:J608 N607:N608 BB607:BB608 BF607:BF608 AX607:AX608 AT607:AT608 Z607:Z608 R607:R608 AP607:AP608 V607:V608 AL607:AL608 AD607:AD608 AH607:AH608">
    <cfRule type="expression" dxfId="369" priority="461" stopIfTrue="1">
      <formula>AND(J607=$A$40,I607=$A$41)</formula>
    </cfRule>
  </conditionalFormatting>
  <conditionalFormatting sqref="I609:I610 M609:M610 BE609:BE610 BA609:BA610 AW609:AW610 AS609:AS610 Q609:Q610 AK609:AK610 AO609:AO610 AG609:AG610 AC609:AC610 Y609:Y610 U609:U610">
    <cfRule type="expression" dxfId="368" priority="458" stopIfTrue="1">
      <formula>AND(J609=$A$40,I609=$A$41)</formula>
    </cfRule>
  </conditionalFormatting>
  <conditionalFormatting sqref="J609:J610 N609:N610 BB609:BB610 BF609:BF610 AX609:AX610 AT609:AT610 Z609:Z610 R609:R610 AP609:AP610 V609:V610 AL609:AL610 AD609:AD610 AH609:AH610">
    <cfRule type="expression" dxfId="367" priority="459" stopIfTrue="1">
      <formula>AND(J609=$A$40,I609=$A$41)</formula>
    </cfRule>
  </conditionalFormatting>
  <conditionalFormatting sqref="I611:I612 M611:M612 BE611:BE612 BA611:BA612 AW611:AW612 AS611:AS612 Q611:Q612 AK611:AK612 AO611:AO612 AG611:AG612 AC611:AC612 Y611:Y612 U611:U612">
    <cfRule type="expression" dxfId="366" priority="456" stopIfTrue="1">
      <formula>AND(J611=$A$40,I611=$A$41)</formula>
    </cfRule>
  </conditionalFormatting>
  <conditionalFormatting sqref="J611:J612 N611:N612 BB611:BB612 BF611:BF612 AX611:AX612 AT611:AT612 Z611:Z612 R611:R612 AP611:AP612 V611:V612 AL611:AL612 AD611:AD612 AH611:AH612">
    <cfRule type="expression" dxfId="365" priority="457" stopIfTrue="1">
      <formula>AND(J611=$A$40,I611=$A$41)</formula>
    </cfRule>
  </conditionalFormatting>
  <conditionalFormatting sqref="I613 M613 BE613 BA613 AW613 AS613 Q613 AK613 AO613 AG613 AC613 Y613 U613">
    <cfRule type="expression" dxfId="364" priority="454" stopIfTrue="1">
      <formula>AND(J613=$A$40,I613=$A$41)</formula>
    </cfRule>
  </conditionalFormatting>
  <conditionalFormatting sqref="J613 N613 BB613 BF613 AX613 AT613 Z613 R613 AP613 V613 AL613 AD613 AH613">
    <cfRule type="expression" dxfId="363" priority="455" stopIfTrue="1">
      <formula>AND(J613=$A$40,I613=$A$41)</formula>
    </cfRule>
  </conditionalFormatting>
  <conditionalFormatting sqref="I614 M614 BE614 BA614 AW614 AS614 Q614 AK614 AO614 AG614 AC614 Y614 U614">
    <cfRule type="expression" dxfId="362" priority="452" stopIfTrue="1">
      <formula>AND(J614=$A$40,I614=$A$41)</formula>
    </cfRule>
  </conditionalFormatting>
  <conditionalFormatting sqref="J614 N614 BB614 BF614 AX614 AT614 Z614 R614 AP614 V614 AL614 AD614 AH614">
    <cfRule type="expression" dxfId="361" priority="453" stopIfTrue="1">
      <formula>AND(J614=$A$40,I614=$A$41)</formula>
    </cfRule>
  </conditionalFormatting>
  <conditionalFormatting sqref="I615 M615 BE615 BA615 AW615 AS615 Q615 AK615 AO615 AG615 AC615 Y615 U615">
    <cfRule type="expression" dxfId="360" priority="450" stopIfTrue="1">
      <formula>AND(J615=$A$40,I615=$A$41)</formula>
    </cfRule>
  </conditionalFormatting>
  <conditionalFormatting sqref="J615 N615 BB615 BF615 AX615 AT615 Z615 R615 AP615 V615 AL615 AD615 AH615">
    <cfRule type="expression" dxfId="359" priority="451" stopIfTrue="1">
      <formula>AND(J615=$A$40,I615=$A$41)</formula>
    </cfRule>
  </conditionalFormatting>
  <conditionalFormatting sqref="I616:I617 M616:M617 BE616:BE617 BA616:BA617 AW616:AW617 AS616:AS617 Q616:Q617 AK616:AK617 AO616:AO617 AG616:AG617 AC616:AC617 Y616:Y617 U616:U617">
    <cfRule type="expression" dxfId="358" priority="448" stopIfTrue="1">
      <formula>AND(J616=$A$40,I616=$A$41)</formula>
    </cfRule>
  </conditionalFormatting>
  <conditionalFormatting sqref="J616:J617 N616:N617 BB616:BB617 BF616:BF617 AX616:AX617 AT616:AT617 Z616:Z617 R616:R617 AP616:AP617 V616:V617 AL616:AL617 AD616:AD617 AH616:AH617">
    <cfRule type="expression" dxfId="357" priority="449" stopIfTrue="1">
      <formula>AND(J616=$A$40,I616=$A$41)</formula>
    </cfRule>
  </conditionalFormatting>
  <conditionalFormatting sqref="I618:I621 M618:M621 BE618:BE621 BA618:BA621 AW618:AW621 AS618:AS621 Q618:Q621 AK618:AK621 AO618:AO621 AG618:AG621 AC618:AC621 Y618:Y621 U618:U621">
    <cfRule type="expression" dxfId="356" priority="446" stopIfTrue="1">
      <formula>AND(J618=$A$40,I618=$A$41)</formula>
    </cfRule>
  </conditionalFormatting>
  <conditionalFormatting sqref="N618:N621 BB618:BB621 BF618:BF621 AX618:AX621 AT618:AT621 Z618:Z621 R618:R621 AP618:AP621 V618:V621 AL618:AL621 AD618:AD621 AH618:AH621 J618:J621">
    <cfRule type="expression" dxfId="355" priority="447" stopIfTrue="1">
      <formula>AND(J618=$A$40,I618=$A$41)</formula>
    </cfRule>
  </conditionalFormatting>
  <conditionalFormatting sqref="I622:I624 M622:M624 BE622:BE624 BA622:BA624 AW622:AW624 AS622:AS624 Q622:Q624 AK622:AK624 AO622:AO624 AG622:AG624 AC622:AC624 Y622:Y624 U622:U624">
    <cfRule type="expression" dxfId="354" priority="444" stopIfTrue="1">
      <formula>AND(J622=$A$40,I622=$A$41)</formula>
    </cfRule>
  </conditionalFormatting>
  <conditionalFormatting sqref="J622:J624 N622:N624 BB622:BB624 BF622:BF624 AX622:AX624 AT622:AT624 Z622:Z624 R622:R624 AP622:AP624 V622:V624 AL622:AL624 AD622:AD624 AH622:AH624">
    <cfRule type="expression" dxfId="353" priority="445" stopIfTrue="1">
      <formula>AND(J622=$A$40,I622=$A$41)</formula>
    </cfRule>
  </conditionalFormatting>
  <conditionalFormatting sqref="K637">
    <cfRule type="cellIs" dxfId="352" priority="367" stopIfTrue="1" operator="equal">
      <formula>0</formula>
    </cfRule>
  </conditionalFormatting>
  <conditionalFormatting sqref="K637">
    <cfRule type="cellIs" dxfId="351" priority="366" stopIfTrue="1" operator="equal">
      <formula>""</formula>
    </cfRule>
  </conditionalFormatting>
  <conditionalFormatting sqref="O637">
    <cfRule type="cellIs" dxfId="350" priority="365" stopIfTrue="1" operator="equal">
      <formula>0</formula>
    </cfRule>
  </conditionalFormatting>
  <conditionalFormatting sqref="O637">
    <cfRule type="cellIs" dxfId="349" priority="364" stopIfTrue="1" operator="equal">
      <formula>""</formula>
    </cfRule>
  </conditionalFormatting>
  <conditionalFormatting sqref="S637">
    <cfRule type="cellIs" dxfId="348" priority="363" stopIfTrue="1" operator="equal">
      <formula>0</formula>
    </cfRule>
  </conditionalFormatting>
  <conditionalFormatting sqref="S637">
    <cfRule type="cellIs" dxfId="347" priority="362" stopIfTrue="1" operator="equal">
      <formula>""</formula>
    </cfRule>
  </conditionalFormatting>
  <conditionalFormatting sqref="W637">
    <cfRule type="cellIs" dxfId="346" priority="361" stopIfTrue="1" operator="equal">
      <formula>0</formula>
    </cfRule>
  </conditionalFormatting>
  <conditionalFormatting sqref="W637">
    <cfRule type="cellIs" dxfId="345" priority="360" stopIfTrue="1" operator="equal">
      <formula>""</formula>
    </cfRule>
  </conditionalFormatting>
  <conditionalFormatting sqref="AA637">
    <cfRule type="cellIs" dxfId="344" priority="359" stopIfTrue="1" operator="equal">
      <formula>0</formula>
    </cfRule>
  </conditionalFormatting>
  <conditionalFormatting sqref="AA637">
    <cfRule type="cellIs" dxfId="343" priority="358" stopIfTrue="1" operator="equal">
      <formula>""</formula>
    </cfRule>
  </conditionalFormatting>
  <conditionalFormatting sqref="AE637">
    <cfRule type="cellIs" dxfId="342" priority="357" stopIfTrue="1" operator="equal">
      <formula>0</formula>
    </cfRule>
  </conditionalFormatting>
  <conditionalFormatting sqref="AE637">
    <cfRule type="cellIs" dxfId="341" priority="356" stopIfTrue="1" operator="equal">
      <formula>""</formula>
    </cfRule>
  </conditionalFormatting>
  <conditionalFormatting sqref="AI637">
    <cfRule type="cellIs" dxfId="340" priority="355" stopIfTrue="1" operator="equal">
      <formula>0</formula>
    </cfRule>
  </conditionalFormatting>
  <conditionalFormatting sqref="AI637">
    <cfRule type="cellIs" dxfId="339" priority="354" stopIfTrue="1" operator="equal">
      <formula>""</formula>
    </cfRule>
  </conditionalFormatting>
  <conditionalFormatting sqref="AM637">
    <cfRule type="cellIs" dxfId="338" priority="353" stopIfTrue="1" operator="equal">
      <formula>0</formula>
    </cfRule>
  </conditionalFormatting>
  <conditionalFormatting sqref="AM637">
    <cfRule type="cellIs" dxfId="337" priority="352" stopIfTrue="1" operator="equal">
      <formula>""</formula>
    </cfRule>
  </conditionalFormatting>
  <conditionalFormatting sqref="AQ637">
    <cfRule type="cellIs" dxfId="336" priority="351" stopIfTrue="1" operator="equal">
      <formula>0</formula>
    </cfRule>
  </conditionalFormatting>
  <conditionalFormatting sqref="AQ637">
    <cfRule type="cellIs" dxfId="335" priority="350" stopIfTrue="1" operator="equal">
      <formula>""</formula>
    </cfRule>
  </conditionalFormatting>
  <conditionalFormatting sqref="AU637">
    <cfRule type="cellIs" dxfId="334" priority="349" stopIfTrue="1" operator="equal">
      <formula>0</formula>
    </cfRule>
  </conditionalFormatting>
  <conditionalFormatting sqref="AU637">
    <cfRule type="cellIs" dxfId="333" priority="348" stopIfTrue="1" operator="equal">
      <formula>""</formula>
    </cfRule>
  </conditionalFormatting>
  <conditionalFormatting sqref="AY637">
    <cfRule type="cellIs" dxfId="332" priority="347" stopIfTrue="1" operator="equal">
      <formula>0</formula>
    </cfRule>
  </conditionalFormatting>
  <conditionalFormatting sqref="AY637">
    <cfRule type="cellIs" dxfId="331" priority="346" stopIfTrue="1" operator="equal">
      <formula>""</formula>
    </cfRule>
  </conditionalFormatting>
  <conditionalFormatting sqref="BC637">
    <cfRule type="cellIs" dxfId="330" priority="345" stopIfTrue="1" operator="equal">
      <formula>0</formula>
    </cfRule>
  </conditionalFormatting>
  <conditionalFormatting sqref="BC637">
    <cfRule type="cellIs" dxfId="329" priority="344" stopIfTrue="1" operator="equal">
      <formula>""</formula>
    </cfRule>
  </conditionalFormatting>
  <conditionalFormatting sqref="BG637">
    <cfRule type="cellIs" dxfId="328" priority="343" stopIfTrue="1" operator="equal">
      <formula>0</formula>
    </cfRule>
  </conditionalFormatting>
  <conditionalFormatting sqref="BG637">
    <cfRule type="cellIs" dxfId="327" priority="342" stopIfTrue="1" operator="equal">
      <formula>""</formula>
    </cfRule>
  </conditionalFormatting>
  <conditionalFormatting sqref="K625:K636">
    <cfRule type="cellIs" dxfId="326" priority="337" stopIfTrue="1" operator="equal">
      <formula>0</formula>
    </cfRule>
  </conditionalFormatting>
  <conditionalFormatting sqref="K625:K636">
    <cfRule type="cellIs" dxfId="325" priority="336" stopIfTrue="1" operator="equal">
      <formula>""</formula>
    </cfRule>
  </conditionalFormatting>
  <conditionalFormatting sqref="O625:O636">
    <cfRule type="cellIs" dxfId="324" priority="335" stopIfTrue="1" operator="equal">
      <formula>0</formula>
    </cfRule>
  </conditionalFormatting>
  <conditionalFormatting sqref="O625:O636">
    <cfRule type="cellIs" dxfId="323" priority="334" stopIfTrue="1" operator="equal">
      <formula>""</formula>
    </cfRule>
  </conditionalFormatting>
  <conditionalFormatting sqref="S625:S636">
    <cfRule type="cellIs" dxfId="322" priority="333" stopIfTrue="1" operator="equal">
      <formula>0</formula>
    </cfRule>
  </conditionalFormatting>
  <conditionalFormatting sqref="S625:S636">
    <cfRule type="cellIs" dxfId="321" priority="332" stopIfTrue="1" operator="equal">
      <formula>""</formula>
    </cfRule>
  </conditionalFormatting>
  <conditionalFormatting sqref="W625:W636">
    <cfRule type="cellIs" dxfId="320" priority="331" stopIfTrue="1" operator="equal">
      <formula>0</formula>
    </cfRule>
  </conditionalFormatting>
  <conditionalFormatting sqref="W625:W636">
    <cfRule type="cellIs" dxfId="319" priority="330" stopIfTrue="1" operator="equal">
      <formula>""</formula>
    </cfRule>
  </conditionalFormatting>
  <conditionalFormatting sqref="AA625:AA636">
    <cfRule type="cellIs" dxfId="318" priority="329" stopIfTrue="1" operator="equal">
      <formula>0</formula>
    </cfRule>
  </conditionalFormatting>
  <conditionalFormatting sqref="AA625:AA636">
    <cfRule type="cellIs" dxfId="317" priority="328" stopIfTrue="1" operator="equal">
      <formula>""</formula>
    </cfRule>
  </conditionalFormatting>
  <conditionalFormatting sqref="AE625:AE636">
    <cfRule type="cellIs" dxfId="316" priority="327" stopIfTrue="1" operator="equal">
      <formula>0</formula>
    </cfRule>
  </conditionalFormatting>
  <conditionalFormatting sqref="AE625:AE636">
    <cfRule type="cellIs" dxfId="315" priority="326" stopIfTrue="1" operator="equal">
      <formula>""</formula>
    </cfRule>
  </conditionalFormatting>
  <conditionalFormatting sqref="AI625:AI636">
    <cfRule type="cellIs" dxfId="314" priority="325" stopIfTrue="1" operator="equal">
      <formula>0</formula>
    </cfRule>
  </conditionalFormatting>
  <conditionalFormatting sqref="AI625:AI636">
    <cfRule type="cellIs" dxfId="313" priority="324" stopIfTrue="1" operator="equal">
      <formula>""</formula>
    </cfRule>
  </conditionalFormatting>
  <conditionalFormatting sqref="AM625:AM636">
    <cfRule type="cellIs" dxfId="312" priority="323" stopIfTrue="1" operator="equal">
      <formula>0</formula>
    </cfRule>
  </conditionalFormatting>
  <conditionalFormatting sqref="AM625:AM636">
    <cfRule type="cellIs" dxfId="311" priority="322" stopIfTrue="1" operator="equal">
      <formula>""</formula>
    </cfRule>
  </conditionalFormatting>
  <conditionalFormatting sqref="AQ625:AQ636">
    <cfRule type="cellIs" dxfId="310" priority="321" stopIfTrue="1" operator="equal">
      <formula>0</formula>
    </cfRule>
  </conditionalFormatting>
  <conditionalFormatting sqref="AQ625:AQ636">
    <cfRule type="cellIs" dxfId="309" priority="320" stopIfTrue="1" operator="equal">
      <formula>""</formula>
    </cfRule>
  </conditionalFormatting>
  <conditionalFormatting sqref="AU625:AU636">
    <cfRule type="cellIs" dxfId="308" priority="319" stopIfTrue="1" operator="equal">
      <formula>0</formula>
    </cfRule>
  </conditionalFormatting>
  <conditionalFormatting sqref="AU625:AU636">
    <cfRule type="cellIs" dxfId="307" priority="318" stopIfTrue="1" operator="equal">
      <formula>""</formula>
    </cfRule>
  </conditionalFormatting>
  <conditionalFormatting sqref="AY625:AY636">
    <cfRule type="cellIs" dxfId="306" priority="317" stopIfTrue="1" operator="equal">
      <formula>0</formula>
    </cfRule>
  </conditionalFormatting>
  <conditionalFormatting sqref="AY625:AY636">
    <cfRule type="cellIs" dxfId="305" priority="316" stopIfTrue="1" operator="equal">
      <formula>""</formula>
    </cfRule>
  </conditionalFormatting>
  <conditionalFormatting sqref="BC625:BC636">
    <cfRule type="cellIs" dxfId="304" priority="315" stopIfTrue="1" operator="equal">
      <formula>0</formula>
    </cfRule>
  </conditionalFormatting>
  <conditionalFormatting sqref="BC625:BC636">
    <cfRule type="cellIs" dxfId="303" priority="314" stopIfTrue="1" operator="equal">
      <formula>""</formula>
    </cfRule>
  </conditionalFormatting>
  <conditionalFormatting sqref="BG625:BG636">
    <cfRule type="cellIs" dxfId="302" priority="313" stopIfTrue="1" operator="equal">
      <formula>0</formula>
    </cfRule>
  </conditionalFormatting>
  <conditionalFormatting sqref="BG625:BG636">
    <cfRule type="cellIs" dxfId="301" priority="312" stopIfTrue="1" operator="equal">
      <formula>""</formula>
    </cfRule>
  </conditionalFormatting>
  <conditionalFormatting sqref="K638:K640">
    <cfRule type="cellIs" dxfId="300" priority="307" stopIfTrue="1" operator="equal">
      <formula>0</formula>
    </cfRule>
  </conditionalFormatting>
  <conditionalFormatting sqref="K639:K640">
    <cfRule type="cellIs" dxfId="299" priority="306" stopIfTrue="1" operator="equal">
      <formula>""</formula>
    </cfRule>
  </conditionalFormatting>
  <conditionalFormatting sqref="K638">
    <cfRule type="cellIs" dxfId="298" priority="305" stopIfTrue="1" operator="equal">
      <formula>""</formula>
    </cfRule>
  </conditionalFormatting>
  <conditionalFormatting sqref="O638:O640">
    <cfRule type="cellIs" dxfId="297" priority="304" stopIfTrue="1" operator="equal">
      <formula>0</formula>
    </cfRule>
  </conditionalFormatting>
  <conditionalFormatting sqref="O639:O640">
    <cfRule type="cellIs" dxfId="296" priority="303" stopIfTrue="1" operator="equal">
      <formula>""</formula>
    </cfRule>
  </conditionalFormatting>
  <conditionalFormatting sqref="O638">
    <cfRule type="cellIs" dxfId="295" priority="302" stopIfTrue="1" operator="equal">
      <formula>""</formula>
    </cfRule>
  </conditionalFormatting>
  <conditionalFormatting sqref="S638:S640">
    <cfRule type="cellIs" dxfId="294" priority="301" stopIfTrue="1" operator="equal">
      <formula>0</formula>
    </cfRule>
  </conditionalFormatting>
  <conditionalFormatting sqref="S639:S640">
    <cfRule type="cellIs" dxfId="293" priority="300" stopIfTrue="1" operator="equal">
      <formula>""</formula>
    </cfRule>
  </conditionalFormatting>
  <conditionalFormatting sqref="S638">
    <cfRule type="cellIs" dxfId="292" priority="299" stopIfTrue="1" operator="equal">
      <formula>""</formula>
    </cfRule>
  </conditionalFormatting>
  <conditionalFormatting sqref="W638:W640">
    <cfRule type="cellIs" dxfId="291" priority="298" stopIfTrue="1" operator="equal">
      <formula>0</formula>
    </cfRule>
  </conditionalFormatting>
  <conditionalFormatting sqref="W639:W640">
    <cfRule type="cellIs" dxfId="290" priority="297" stopIfTrue="1" operator="equal">
      <formula>""</formula>
    </cfRule>
  </conditionalFormatting>
  <conditionalFormatting sqref="W638">
    <cfRule type="cellIs" dxfId="289" priority="296" stopIfTrue="1" operator="equal">
      <formula>""</formula>
    </cfRule>
  </conditionalFormatting>
  <conditionalFormatting sqref="AA638:AA640">
    <cfRule type="cellIs" dxfId="288" priority="295" stopIfTrue="1" operator="equal">
      <formula>0</formula>
    </cfRule>
  </conditionalFormatting>
  <conditionalFormatting sqref="AA639:AA640">
    <cfRule type="cellIs" dxfId="287" priority="294" stopIfTrue="1" operator="equal">
      <formula>""</formula>
    </cfRule>
  </conditionalFormatting>
  <conditionalFormatting sqref="AA638">
    <cfRule type="cellIs" dxfId="286" priority="293" stopIfTrue="1" operator="equal">
      <formula>""</formula>
    </cfRule>
  </conditionalFormatting>
  <conditionalFormatting sqref="AE638:AE640">
    <cfRule type="cellIs" dxfId="285" priority="292" stopIfTrue="1" operator="equal">
      <formula>0</formula>
    </cfRule>
  </conditionalFormatting>
  <conditionalFormatting sqref="AE639:AE640">
    <cfRule type="cellIs" dxfId="284" priority="291" stopIfTrue="1" operator="equal">
      <formula>""</formula>
    </cfRule>
  </conditionalFormatting>
  <conditionalFormatting sqref="AE638">
    <cfRule type="cellIs" dxfId="283" priority="290" stopIfTrue="1" operator="equal">
      <formula>""</formula>
    </cfRule>
  </conditionalFormatting>
  <conditionalFormatting sqref="AI638:AI640">
    <cfRule type="cellIs" dxfId="282" priority="289" stopIfTrue="1" operator="equal">
      <formula>0</formula>
    </cfRule>
  </conditionalFormatting>
  <conditionalFormatting sqref="AI639:AI640">
    <cfRule type="cellIs" dxfId="281" priority="288" stopIfTrue="1" operator="equal">
      <formula>""</formula>
    </cfRule>
  </conditionalFormatting>
  <conditionalFormatting sqref="AI638">
    <cfRule type="cellIs" dxfId="280" priority="287" stopIfTrue="1" operator="equal">
      <formula>""</formula>
    </cfRule>
  </conditionalFormatting>
  <conditionalFormatting sqref="AM638:AM640">
    <cfRule type="cellIs" dxfId="279" priority="286" stopIfTrue="1" operator="equal">
      <formula>0</formula>
    </cfRule>
  </conditionalFormatting>
  <conditionalFormatting sqref="AM639:AM640">
    <cfRule type="cellIs" dxfId="278" priority="285" stopIfTrue="1" operator="equal">
      <formula>""</formula>
    </cfRule>
  </conditionalFormatting>
  <conditionalFormatting sqref="AM638">
    <cfRule type="cellIs" dxfId="277" priority="284" stopIfTrue="1" operator="equal">
      <formula>""</formula>
    </cfRule>
  </conditionalFormatting>
  <conditionalFormatting sqref="AQ638:AQ640">
    <cfRule type="cellIs" dxfId="276" priority="283" stopIfTrue="1" operator="equal">
      <formula>0</formula>
    </cfRule>
  </conditionalFormatting>
  <conditionalFormatting sqref="AQ639:AQ640">
    <cfRule type="cellIs" dxfId="275" priority="282" stopIfTrue="1" operator="equal">
      <formula>""</formula>
    </cfRule>
  </conditionalFormatting>
  <conditionalFormatting sqref="AQ638">
    <cfRule type="cellIs" dxfId="274" priority="281" stopIfTrue="1" operator="equal">
      <formula>""</formula>
    </cfRule>
  </conditionalFormatting>
  <conditionalFormatting sqref="AU638:AU640">
    <cfRule type="cellIs" dxfId="273" priority="280" stopIfTrue="1" operator="equal">
      <formula>0</formula>
    </cfRule>
  </conditionalFormatting>
  <conditionalFormatting sqref="AU639:AU640">
    <cfRule type="cellIs" dxfId="272" priority="279" stopIfTrue="1" operator="equal">
      <formula>""</formula>
    </cfRule>
  </conditionalFormatting>
  <conditionalFormatting sqref="AU638">
    <cfRule type="cellIs" dxfId="271" priority="278" stopIfTrue="1" operator="equal">
      <formula>""</formula>
    </cfRule>
  </conditionalFormatting>
  <conditionalFormatting sqref="AY638:AY640">
    <cfRule type="cellIs" dxfId="270" priority="277" stopIfTrue="1" operator="equal">
      <formula>0</formula>
    </cfRule>
  </conditionalFormatting>
  <conditionalFormatting sqref="AY639:AY640">
    <cfRule type="cellIs" dxfId="269" priority="276" stopIfTrue="1" operator="equal">
      <formula>""</formula>
    </cfRule>
  </conditionalFormatting>
  <conditionalFormatting sqref="AY638">
    <cfRule type="cellIs" dxfId="268" priority="275" stopIfTrue="1" operator="equal">
      <formula>""</formula>
    </cfRule>
  </conditionalFormatting>
  <conditionalFormatting sqref="BC638:BC640">
    <cfRule type="cellIs" dxfId="267" priority="274" stopIfTrue="1" operator="equal">
      <formula>0</formula>
    </cfRule>
  </conditionalFormatting>
  <conditionalFormatting sqref="BC639:BC640">
    <cfRule type="cellIs" dxfId="266" priority="273" stopIfTrue="1" operator="equal">
      <formula>""</formula>
    </cfRule>
  </conditionalFormatting>
  <conditionalFormatting sqref="BC638">
    <cfRule type="cellIs" dxfId="265" priority="272" stopIfTrue="1" operator="equal">
      <formula>""</formula>
    </cfRule>
  </conditionalFormatting>
  <conditionalFormatting sqref="BG638:BG640">
    <cfRule type="cellIs" dxfId="264" priority="271" stopIfTrue="1" operator="equal">
      <formula>0</formula>
    </cfRule>
  </conditionalFormatting>
  <conditionalFormatting sqref="BG639:BG640">
    <cfRule type="cellIs" dxfId="263" priority="270" stopIfTrue="1" operator="equal">
      <formula>""</formula>
    </cfRule>
  </conditionalFormatting>
  <conditionalFormatting sqref="BG638">
    <cfRule type="cellIs" dxfId="262" priority="269" stopIfTrue="1" operator="equal">
      <formula>""</formula>
    </cfRule>
  </conditionalFormatting>
  <conditionalFormatting sqref="K641:K643">
    <cfRule type="cellIs" dxfId="261" priority="264" stopIfTrue="1" operator="equal">
      <formula>0</formula>
    </cfRule>
  </conditionalFormatting>
  <conditionalFormatting sqref="K642:K643">
    <cfRule type="cellIs" dxfId="260" priority="263" stopIfTrue="1" operator="equal">
      <formula>""</formula>
    </cfRule>
  </conditionalFormatting>
  <conditionalFormatting sqref="K641">
    <cfRule type="cellIs" dxfId="259" priority="262" stopIfTrue="1" operator="equal">
      <formula>""</formula>
    </cfRule>
  </conditionalFormatting>
  <conditionalFormatting sqref="O641:O642">
    <cfRule type="cellIs" dxfId="258" priority="261" stopIfTrue="1" operator="equal">
      <formula>0</formula>
    </cfRule>
  </conditionalFormatting>
  <conditionalFormatting sqref="O641:O642">
    <cfRule type="cellIs" dxfId="257" priority="260" stopIfTrue="1" operator="equal">
      <formula>""</formula>
    </cfRule>
  </conditionalFormatting>
  <conditionalFormatting sqref="S641:S642">
    <cfRule type="cellIs" dxfId="256" priority="259" stopIfTrue="1" operator="equal">
      <formula>0</formula>
    </cfRule>
  </conditionalFormatting>
  <conditionalFormatting sqref="S641:S642">
    <cfRule type="cellIs" dxfId="255" priority="258" stopIfTrue="1" operator="equal">
      <formula>""</formula>
    </cfRule>
  </conditionalFormatting>
  <conditionalFormatting sqref="W641:W642">
    <cfRule type="cellIs" dxfId="254" priority="257" stopIfTrue="1" operator="equal">
      <formula>0</formula>
    </cfRule>
  </conditionalFormatting>
  <conditionalFormatting sqref="W641:W642">
    <cfRule type="cellIs" dxfId="253" priority="256" stopIfTrue="1" operator="equal">
      <formula>""</formula>
    </cfRule>
  </conditionalFormatting>
  <conditionalFormatting sqref="AA641:AA642">
    <cfRule type="cellIs" dxfId="252" priority="255" stopIfTrue="1" operator="equal">
      <formula>0</formula>
    </cfRule>
  </conditionalFormatting>
  <conditionalFormatting sqref="AA641:AA642">
    <cfRule type="cellIs" dxfId="251" priority="254" stopIfTrue="1" operator="equal">
      <formula>""</formula>
    </cfRule>
  </conditionalFormatting>
  <conditionalFormatting sqref="AE641:AE642">
    <cfRule type="cellIs" dxfId="250" priority="253" stopIfTrue="1" operator="equal">
      <formula>0</formula>
    </cfRule>
  </conditionalFormatting>
  <conditionalFormatting sqref="AE641:AE642">
    <cfRule type="cellIs" dxfId="249" priority="252" stopIfTrue="1" operator="equal">
      <formula>""</formula>
    </cfRule>
  </conditionalFormatting>
  <conditionalFormatting sqref="AI641:AI642">
    <cfRule type="cellIs" dxfId="248" priority="251" stopIfTrue="1" operator="equal">
      <formula>0</formula>
    </cfRule>
  </conditionalFormatting>
  <conditionalFormatting sqref="AI641:AI642">
    <cfRule type="cellIs" dxfId="247" priority="250" stopIfTrue="1" operator="equal">
      <formula>""</formula>
    </cfRule>
  </conditionalFormatting>
  <conditionalFormatting sqref="AM641:AM642">
    <cfRule type="cellIs" dxfId="246" priority="249" stopIfTrue="1" operator="equal">
      <formula>0</formula>
    </cfRule>
  </conditionalFormatting>
  <conditionalFormatting sqref="AM641:AM642">
    <cfRule type="cellIs" dxfId="245" priority="248" stopIfTrue="1" operator="equal">
      <formula>""</formula>
    </cfRule>
  </conditionalFormatting>
  <conditionalFormatting sqref="AQ641:AQ642">
    <cfRule type="cellIs" dxfId="244" priority="247" stopIfTrue="1" operator="equal">
      <formula>0</formula>
    </cfRule>
  </conditionalFormatting>
  <conditionalFormatting sqref="AQ641:AQ642">
    <cfRule type="cellIs" dxfId="243" priority="246" stopIfTrue="1" operator="equal">
      <formula>""</formula>
    </cfRule>
  </conditionalFormatting>
  <conditionalFormatting sqref="AU641:AU642">
    <cfRule type="cellIs" dxfId="242" priority="245" stopIfTrue="1" operator="equal">
      <formula>0</formula>
    </cfRule>
  </conditionalFormatting>
  <conditionalFormatting sqref="AU641:AU642">
    <cfRule type="cellIs" dxfId="241" priority="244" stopIfTrue="1" operator="equal">
      <formula>""</formula>
    </cfRule>
  </conditionalFormatting>
  <conditionalFormatting sqref="AY641:AY642">
    <cfRule type="cellIs" dxfId="240" priority="243" stopIfTrue="1" operator="equal">
      <formula>0</formula>
    </cfRule>
  </conditionalFormatting>
  <conditionalFormatting sqref="AY641:AY642">
    <cfRule type="cellIs" dxfId="239" priority="242" stopIfTrue="1" operator="equal">
      <formula>""</formula>
    </cfRule>
  </conditionalFormatting>
  <conditionalFormatting sqref="BC641:BC642">
    <cfRule type="cellIs" dxfId="238" priority="241" stopIfTrue="1" operator="equal">
      <formula>0</formula>
    </cfRule>
  </conditionalFormatting>
  <conditionalFormatting sqref="BC641:BC642">
    <cfRule type="cellIs" dxfId="237" priority="240" stopIfTrue="1" operator="equal">
      <formula>""</formula>
    </cfRule>
  </conditionalFormatting>
  <conditionalFormatting sqref="BG641:BG642">
    <cfRule type="cellIs" dxfId="236" priority="239" stopIfTrue="1" operator="equal">
      <formula>0</formula>
    </cfRule>
  </conditionalFormatting>
  <conditionalFormatting sqref="BG641:BG642">
    <cfRule type="cellIs" dxfId="235" priority="238" stopIfTrue="1" operator="equal">
      <formula>""</formula>
    </cfRule>
  </conditionalFormatting>
  <conditionalFormatting sqref="O643">
    <cfRule type="cellIs" dxfId="234" priority="235" stopIfTrue="1" operator="equal">
      <formula>0</formula>
    </cfRule>
  </conditionalFormatting>
  <conditionalFormatting sqref="O643">
    <cfRule type="cellIs" dxfId="233" priority="234" stopIfTrue="1" operator="equal">
      <formula>""</formula>
    </cfRule>
  </conditionalFormatting>
  <conditionalFormatting sqref="S643">
    <cfRule type="cellIs" dxfId="232" priority="233" stopIfTrue="1" operator="equal">
      <formula>0</formula>
    </cfRule>
  </conditionalFormatting>
  <conditionalFormatting sqref="S643">
    <cfRule type="cellIs" dxfId="231" priority="232" stopIfTrue="1" operator="equal">
      <formula>""</formula>
    </cfRule>
  </conditionalFormatting>
  <conditionalFormatting sqref="W643">
    <cfRule type="cellIs" dxfId="230" priority="231" stopIfTrue="1" operator="equal">
      <formula>0</formula>
    </cfRule>
  </conditionalFormatting>
  <conditionalFormatting sqref="W643">
    <cfRule type="cellIs" dxfId="229" priority="230" stopIfTrue="1" operator="equal">
      <formula>""</formula>
    </cfRule>
  </conditionalFormatting>
  <conditionalFormatting sqref="AA643">
    <cfRule type="cellIs" dxfId="228" priority="229" stopIfTrue="1" operator="equal">
      <formula>0</formula>
    </cfRule>
  </conditionalFormatting>
  <conditionalFormatting sqref="AA643">
    <cfRule type="cellIs" dxfId="227" priority="228" stopIfTrue="1" operator="equal">
      <formula>""</formula>
    </cfRule>
  </conditionalFormatting>
  <conditionalFormatting sqref="AE643">
    <cfRule type="cellIs" dxfId="226" priority="227" stopIfTrue="1" operator="equal">
      <formula>0</formula>
    </cfRule>
  </conditionalFormatting>
  <conditionalFormatting sqref="AE643">
    <cfRule type="cellIs" dxfId="225" priority="226" stopIfTrue="1" operator="equal">
      <formula>""</formula>
    </cfRule>
  </conditionalFormatting>
  <conditionalFormatting sqref="AI643">
    <cfRule type="cellIs" dxfId="224" priority="225" stopIfTrue="1" operator="equal">
      <formula>0</formula>
    </cfRule>
  </conditionalFormatting>
  <conditionalFormatting sqref="AI643">
    <cfRule type="cellIs" dxfId="223" priority="224" stopIfTrue="1" operator="equal">
      <formula>""</formula>
    </cfRule>
  </conditionalFormatting>
  <conditionalFormatting sqref="AM643">
    <cfRule type="cellIs" dxfId="222" priority="223" stopIfTrue="1" operator="equal">
      <formula>0</formula>
    </cfRule>
  </conditionalFormatting>
  <conditionalFormatting sqref="AM643">
    <cfRule type="cellIs" dxfId="221" priority="222" stopIfTrue="1" operator="equal">
      <formula>""</formula>
    </cfRule>
  </conditionalFormatting>
  <conditionalFormatting sqref="AQ643">
    <cfRule type="cellIs" dxfId="220" priority="221" stopIfTrue="1" operator="equal">
      <formula>0</formula>
    </cfRule>
  </conditionalFormatting>
  <conditionalFormatting sqref="AQ643">
    <cfRule type="cellIs" dxfId="219" priority="220" stopIfTrue="1" operator="equal">
      <formula>""</formula>
    </cfRule>
  </conditionalFormatting>
  <conditionalFormatting sqref="AU643">
    <cfRule type="cellIs" dxfId="218" priority="219" stopIfTrue="1" operator="equal">
      <formula>0</formula>
    </cfRule>
  </conditionalFormatting>
  <conditionalFormatting sqref="AU643">
    <cfRule type="cellIs" dxfId="217" priority="218" stopIfTrue="1" operator="equal">
      <formula>""</formula>
    </cfRule>
  </conditionalFormatting>
  <conditionalFormatting sqref="AY643">
    <cfRule type="cellIs" dxfId="216" priority="217" stopIfTrue="1" operator="equal">
      <formula>0</formula>
    </cfRule>
  </conditionalFormatting>
  <conditionalFormatting sqref="AY643">
    <cfRule type="cellIs" dxfId="215" priority="216" stopIfTrue="1" operator="equal">
      <formula>""</formula>
    </cfRule>
  </conditionalFormatting>
  <conditionalFormatting sqref="BC643">
    <cfRule type="cellIs" dxfId="214" priority="215" stopIfTrue="1" operator="equal">
      <formula>0</formula>
    </cfRule>
  </conditionalFormatting>
  <conditionalFormatting sqref="BC643">
    <cfRule type="cellIs" dxfId="213" priority="214" stopIfTrue="1" operator="equal">
      <formula>""</formula>
    </cfRule>
  </conditionalFormatting>
  <conditionalFormatting sqref="BG643">
    <cfRule type="cellIs" dxfId="212" priority="213" stopIfTrue="1" operator="equal">
      <formula>0</formula>
    </cfRule>
  </conditionalFormatting>
  <conditionalFormatting sqref="BG643">
    <cfRule type="cellIs" dxfId="211" priority="212" stopIfTrue="1" operator="equal">
      <formula>""</formula>
    </cfRule>
  </conditionalFormatting>
  <conditionalFormatting sqref="K644:K645">
    <cfRule type="cellIs" dxfId="210" priority="207" stopIfTrue="1" operator="equal">
      <formula>0</formula>
    </cfRule>
  </conditionalFormatting>
  <conditionalFormatting sqref="K645">
    <cfRule type="cellIs" dxfId="209" priority="206" stopIfTrue="1" operator="equal">
      <formula>""</formula>
    </cfRule>
  </conditionalFormatting>
  <conditionalFormatting sqref="K644">
    <cfRule type="cellIs" dxfId="208" priority="205" stopIfTrue="1" operator="equal">
      <formula>""</formula>
    </cfRule>
  </conditionalFormatting>
  <conditionalFormatting sqref="O644:O645">
    <cfRule type="cellIs" dxfId="207" priority="204" stopIfTrue="1" operator="equal">
      <formula>0</formula>
    </cfRule>
  </conditionalFormatting>
  <conditionalFormatting sqref="O644:O645">
    <cfRule type="cellIs" dxfId="206" priority="203" stopIfTrue="1" operator="equal">
      <formula>""</formula>
    </cfRule>
  </conditionalFormatting>
  <conditionalFormatting sqref="S644:S645">
    <cfRule type="cellIs" dxfId="205" priority="202" stopIfTrue="1" operator="equal">
      <formula>0</formula>
    </cfRule>
  </conditionalFormatting>
  <conditionalFormatting sqref="S644:S645">
    <cfRule type="cellIs" dxfId="204" priority="201" stopIfTrue="1" operator="equal">
      <formula>""</formula>
    </cfRule>
  </conditionalFormatting>
  <conditionalFormatting sqref="W644:W645">
    <cfRule type="cellIs" dxfId="203" priority="200" stopIfTrue="1" operator="equal">
      <formula>0</formula>
    </cfRule>
  </conditionalFormatting>
  <conditionalFormatting sqref="W644:W645">
    <cfRule type="cellIs" dxfId="202" priority="199" stopIfTrue="1" operator="equal">
      <formula>""</formula>
    </cfRule>
  </conditionalFormatting>
  <conditionalFormatting sqref="AA644:AA645">
    <cfRule type="cellIs" dxfId="201" priority="198" stopIfTrue="1" operator="equal">
      <formula>0</formula>
    </cfRule>
  </conditionalFormatting>
  <conditionalFormatting sqref="AA644:AA645">
    <cfRule type="cellIs" dxfId="200" priority="197" stopIfTrue="1" operator="equal">
      <formula>""</formula>
    </cfRule>
  </conditionalFormatting>
  <conditionalFormatting sqref="AE644:AE645">
    <cfRule type="cellIs" dxfId="199" priority="196" stopIfTrue="1" operator="equal">
      <formula>0</formula>
    </cfRule>
  </conditionalFormatting>
  <conditionalFormatting sqref="AE644:AE645">
    <cfRule type="cellIs" dxfId="198" priority="195" stopIfTrue="1" operator="equal">
      <formula>""</formula>
    </cfRule>
  </conditionalFormatting>
  <conditionalFormatting sqref="AI644:AI645">
    <cfRule type="cellIs" dxfId="197" priority="194" stopIfTrue="1" operator="equal">
      <formula>0</formula>
    </cfRule>
  </conditionalFormatting>
  <conditionalFormatting sqref="AI644:AI645">
    <cfRule type="cellIs" dxfId="196" priority="193" stopIfTrue="1" operator="equal">
      <formula>""</formula>
    </cfRule>
  </conditionalFormatting>
  <conditionalFormatting sqref="AM644:AM645">
    <cfRule type="cellIs" dxfId="195" priority="192" stopIfTrue="1" operator="equal">
      <formula>0</formula>
    </cfRule>
  </conditionalFormatting>
  <conditionalFormatting sqref="AM644:AM645">
    <cfRule type="cellIs" dxfId="194" priority="191" stopIfTrue="1" operator="equal">
      <formula>""</formula>
    </cfRule>
  </conditionalFormatting>
  <conditionalFormatting sqref="AQ644:AQ645">
    <cfRule type="cellIs" dxfId="193" priority="190" stopIfTrue="1" operator="equal">
      <formula>0</formula>
    </cfRule>
  </conditionalFormatting>
  <conditionalFormatting sqref="AQ644:AQ645">
    <cfRule type="cellIs" dxfId="192" priority="189" stopIfTrue="1" operator="equal">
      <formula>""</formula>
    </cfRule>
  </conditionalFormatting>
  <conditionalFormatting sqref="AU644:AU645">
    <cfRule type="cellIs" dxfId="191" priority="188" stopIfTrue="1" operator="equal">
      <formula>0</formula>
    </cfRule>
  </conditionalFormatting>
  <conditionalFormatting sqref="AU644:AU645">
    <cfRule type="cellIs" dxfId="190" priority="187" stopIfTrue="1" operator="equal">
      <formula>""</formula>
    </cfRule>
  </conditionalFormatting>
  <conditionalFormatting sqref="AY644:AY645">
    <cfRule type="cellIs" dxfId="189" priority="186" stopIfTrue="1" operator="equal">
      <formula>0</formula>
    </cfRule>
  </conditionalFormatting>
  <conditionalFormatting sqref="AY644:AY645">
    <cfRule type="cellIs" dxfId="188" priority="185" stopIfTrue="1" operator="equal">
      <formula>""</formula>
    </cfRule>
  </conditionalFormatting>
  <conditionalFormatting sqref="BC644:BC645">
    <cfRule type="cellIs" dxfId="187" priority="184" stopIfTrue="1" operator="equal">
      <formula>0</formula>
    </cfRule>
  </conditionalFormatting>
  <conditionalFormatting sqref="BC644:BC645">
    <cfRule type="cellIs" dxfId="186" priority="183" stopIfTrue="1" operator="equal">
      <formula>""</formula>
    </cfRule>
  </conditionalFormatting>
  <conditionalFormatting sqref="BG644:BG645">
    <cfRule type="cellIs" dxfId="185" priority="182" stopIfTrue="1" operator="equal">
      <formula>0</formula>
    </cfRule>
  </conditionalFormatting>
  <conditionalFormatting sqref="BG644:BG645">
    <cfRule type="cellIs" dxfId="184" priority="181" stopIfTrue="1" operator="equal">
      <formula>""</formula>
    </cfRule>
  </conditionalFormatting>
  <conditionalFormatting sqref="K646">
    <cfRule type="cellIs" dxfId="183" priority="176" stopIfTrue="1" operator="equal">
      <formula>0</formula>
    </cfRule>
  </conditionalFormatting>
  <conditionalFormatting sqref="K646">
    <cfRule type="cellIs" dxfId="182" priority="175" stopIfTrue="1" operator="equal">
      <formula>""</formula>
    </cfRule>
  </conditionalFormatting>
  <conditionalFormatting sqref="O646">
    <cfRule type="cellIs" dxfId="181" priority="174" stopIfTrue="1" operator="equal">
      <formula>0</formula>
    </cfRule>
  </conditionalFormatting>
  <conditionalFormatting sqref="O646">
    <cfRule type="cellIs" dxfId="180" priority="173" stopIfTrue="1" operator="equal">
      <formula>""</formula>
    </cfRule>
  </conditionalFormatting>
  <conditionalFormatting sqref="S646">
    <cfRule type="cellIs" dxfId="179" priority="172" stopIfTrue="1" operator="equal">
      <formula>0</formula>
    </cfRule>
  </conditionalFormatting>
  <conditionalFormatting sqref="S646">
    <cfRule type="cellIs" dxfId="178" priority="171" stopIfTrue="1" operator="equal">
      <formula>""</formula>
    </cfRule>
  </conditionalFormatting>
  <conditionalFormatting sqref="W646">
    <cfRule type="cellIs" dxfId="177" priority="170" stopIfTrue="1" operator="equal">
      <formula>0</formula>
    </cfRule>
  </conditionalFormatting>
  <conditionalFormatting sqref="W646">
    <cfRule type="cellIs" dxfId="176" priority="169" stopIfTrue="1" operator="equal">
      <formula>""</formula>
    </cfRule>
  </conditionalFormatting>
  <conditionalFormatting sqref="AA646">
    <cfRule type="cellIs" dxfId="175" priority="168" stopIfTrue="1" operator="equal">
      <formula>0</formula>
    </cfRule>
  </conditionalFormatting>
  <conditionalFormatting sqref="AA646">
    <cfRule type="cellIs" dxfId="174" priority="167" stopIfTrue="1" operator="equal">
      <formula>""</formula>
    </cfRule>
  </conditionalFormatting>
  <conditionalFormatting sqref="AE646">
    <cfRule type="cellIs" dxfId="173" priority="166" stopIfTrue="1" operator="equal">
      <formula>0</formula>
    </cfRule>
  </conditionalFormatting>
  <conditionalFormatting sqref="AE646">
    <cfRule type="cellIs" dxfId="172" priority="165" stopIfTrue="1" operator="equal">
      <formula>""</formula>
    </cfRule>
  </conditionalFormatting>
  <conditionalFormatting sqref="AI646">
    <cfRule type="cellIs" dxfId="171" priority="164" stopIfTrue="1" operator="equal">
      <formula>0</formula>
    </cfRule>
  </conditionalFormatting>
  <conditionalFormatting sqref="AI646">
    <cfRule type="cellIs" dxfId="170" priority="163" stopIfTrue="1" operator="equal">
      <formula>""</formula>
    </cfRule>
  </conditionalFormatting>
  <conditionalFormatting sqref="AM646">
    <cfRule type="cellIs" dxfId="169" priority="162" stopIfTrue="1" operator="equal">
      <formula>0</formula>
    </cfRule>
  </conditionalFormatting>
  <conditionalFormatting sqref="AM646">
    <cfRule type="cellIs" dxfId="168" priority="161" stopIfTrue="1" operator="equal">
      <formula>""</formula>
    </cfRule>
  </conditionalFormatting>
  <conditionalFormatting sqref="AQ646">
    <cfRule type="cellIs" dxfId="167" priority="160" stopIfTrue="1" operator="equal">
      <formula>0</formula>
    </cfRule>
  </conditionalFormatting>
  <conditionalFormatting sqref="AQ646">
    <cfRule type="cellIs" dxfId="166" priority="159" stopIfTrue="1" operator="equal">
      <formula>""</formula>
    </cfRule>
  </conditionalFormatting>
  <conditionalFormatting sqref="AU646">
    <cfRule type="cellIs" dxfId="165" priority="158" stopIfTrue="1" operator="equal">
      <formula>0</formula>
    </cfRule>
  </conditionalFormatting>
  <conditionalFormatting sqref="AU646">
    <cfRule type="cellIs" dxfId="164" priority="157" stopIfTrue="1" operator="equal">
      <formula>""</formula>
    </cfRule>
  </conditionalFormatting>
  <conditionalFormatting sqref="AY646">
    <cfRule type="cellIs" dxfId="163" priority="156" stopIfTrue="1" operator="equal">
      <formula>0</formula>
    </cfRule>
  </conditionalFormatting>
  <conditionalFormatting sqref="AY646">
    <cfRule type="cellIs" dxfId="162" priority="155" stopIfTrue="1" operator="equal">
      <formula>""</formula>
    </cfRule>
  </conditionalFormatting>
  <conditionalFormatting sqref="BC646">
    <cfRule type="cellIs" dxfId="161" priority="154" stopIfTrue="1" operator="equal">
      <formula>0</formula>
    </cfRule>
  </conditionalFormatting>
  <conditionalFormatting sqref="BC646">
    <cfRule type="cellIs" dxfId="160" priority="153" stopIfTrue="1" operator="equal">
      <formula>""</formula>
    </cfRule>
  </conditionalFormatting>
  <conditionalFormatting sqref="BG646">
    <cfRule type="cellIs" dxfId="159" priority="152" stopIfTrue="1" operator="equal">
      <formula>0</formula>
    </cfRule>
  </conditionalFormatting>
  <conditionalFormatting sqref="BG646">
    <cfRule type="cellIs" dxfId="158" priority="151" stopIfTrue="1" operator="equal">
      <formula>""</formula>
    </cfRule>
  </conditionalFormatting>
  <conditionalFormatting sqref="K647:K648">
    <cfRule type="cellIs" dxfId="157" priority="146" stopIfTrue="1" operator="equal">
      <formula>0</formula>
    </cfRule>
  </conditionalFormatting>
  <conditionalFormatting sqref="K648">
    <cfRule type="cellIs" dxfId="156" priority="145" stopIfTrue="1" operator="equal">
      <formula>""</formula>
    </cfRule>
  </conditionalFormatting>
  <conditionalFormatting sqref="K647">
    <cfRule type="cellIs" dxfId="155" priority="144" stopIfTrue="1" operator="equal">
      <formula>""</formula>
    </cfRule>
  </conditionalFormatting>
  <conditionalFormatting sqref="O647:O648">
    <cfRule type="cellIs" dxfId="154" priority="143" stopIfTrue="1" operator="equal">
      <formula>0</formula>
    </cfRule>
  </conditionalFormatting>
  <conditionalFormatting sqref="O647:O648">
    <cfRule type="cellIs" dxfId="153" priority="142" stopIfTrue="1" operator="equal">
      <formula>""</formula>
    </cfRule>
  </conditionalFormatting>
  <conditionalFormatting sqref="S647:S648">
    <cfRule type="cellIs" dxfId="152" priority="141" stopIfTrue="1" operator="equal">
      <formula>0</formula>
    </cfRule>
  </conditionalFormatting>
  <conditionalFormatting sqref="S647:S648">
    <cfRule type="cellIs" dxfId="151" priority="140" stopIfTrue="1" operator="equal">
      <formula>""</formula>
    </cfRule>
  </conditionalFormatting>
  <conditionalFormatting sqref="W647:W648">
    <cfRule type="cellIs" dxfId="150" priority="139" stopIfTrue="1" operator="equal">
      <formula>0</formula>
    </cfRule>
  </conditionalFormatting>
  <conditionalFormatting sqref="W647:W648">
    <cfRule type="cellIs" dxfId="149" priority="138" stopIfTrue="1" operator="equal">
      <formula>""</formula>
    </cfRule>
  </conditionalFormatting>
  <conditionalFormatting sqref="AA647:AA648">
    <cfRule type="cellIs" dxfId="148" priority="137" stopIfTrue="1" operator="equal">
      <formula>0</formula>
    </cfRule>
  </conditionalFormatting>
  <conditionalFormatting sqref="AA647:AA648">
    <cfRule type="cellIs" dxfId="147" priority="136" stopIfTrue="1" operator="equal">
      <formula>""</formula>
    </cfRule>
  </conditionalFormatting>
  <conditionalFormatting sqref="AE647:AE648">
    <cfRule type="cellIs" dxfId="146" priority="135" stopIfTrue="1" operator="equal">
      <formula>0</formula>
    </cfRule>
  </conditionalFormatting>
  <conditionalFormatting sqref="AE647:AE648">
    <cfRule type="cellIs" dxfId="145" priority="134" stopIfTrue="1" operator="equal">
      <formula>""</formula>
    </cfRule>
  </conditionalFormatting>
  <conditionalFormatting sqref="AI647:AI648">
    <cfRule type="cellIs" dxfId="144" priority="133" stopIfTrue="1" operator="equal">
      <formula>0</formula>
    </cfRule>
  </conditionalFormatting>
  <conditionalFormatting sqref="AI647:AI648">
    <cfRule type="cellIs" dxfId="143" priority="132" stopIfTrue="1" operator="equal">
      <formula>""</formula>
    </cfRule>
  </conditionalFormatting>
  <conditionalFormatting sqref="AM647:AM648">
    <cfRule type="cellIs" dxfId="142" priority="131" stopIfTrue="1" operator="equal">
      <formula>0</formula>
    </cfRule>
  </conditionalFormatting>
  <conditionalFormatting sqref="AM647:AM648">
    <cfRule type="cellIs" dxfId="141" priority="130" stopIfTrue="1" operator="equal">
      <formula>""</formula>
    </cfRule>
  </conditionalFormatting>
  <conditionalFormatting sqref="AQ647:AQ648">
    <cfRule type="cellIs" dxfId="140" priority="129" stopIfTrue="1" operator="equal">
      <formula>0</formula>
    </cfRule>
  </conditionalFormatting>
  <conditionalFormatting sqref="AQ647:AQ648">
    <cfRule type="cellIs" dxfId="139" priority="128" stopIfTrue="1" operator="equal">
      <formula>""</formula>
    </cfRule>
  </conditionalFormatting>
  <conditionalFormatting sqref="AU647:AU648">
    <cfRule type="cellIs" dxfId="138" priority="127" stopIfTrue="1" operator="equal">
      <formula>0</formula>
    </cfRule>
  </conditionalFormatting>
  <conditionalFormatting sqref="AU647:AU648">
    <cfRule type="cellIs" dxfId="137" priority="126" stopIfTrue="1" operator="equal">
      <formula>""</formula>
    </cfRule>
  </conditionalFormatting>
  <conditionalFormatting sqref="AY647:AY648">
    <cfRule type="cellIs" dxfId="136" priority="125" stopIfTrue="1" operator="equal">
      <formula>0</formula>
    </cfRule>
  </conditionalFormatting>
  <conditionalFormatting sqref="AY647:AY648">
    <cfRule type="cellIs" dxfId="135" priority="124" stopIfTrue="1" operator="equal">
      <formula>""</formula>
    </cfRule>
  </conditionalFormatting>
  <conditionalFormatting sqref="BC647:BC648">
    <cfRule type="cellIs" dxfId="134" priority="123" stopIfTrue="1" operator="equal">
      <formula>0</formula>
    </cfRule>
  </conditionalFormatting>
  <conditionalFormatting sqref="BC647:BC648">
    <cfRule type="cellIs" dxfId="133" priority="122" stopIfTrue="1" operator="equal">
      <formula>""</formula>
    </cfRule>
  </conditionalFormatting>
  <conditionalFormatting sqref="BG647:BG648">
    <cfRule type="cellIs" dxfId="132" priority="121" stopIfTrue="1" operator="equal">
      <formula>0</formula>
    </cfRule>
  </conditionalFormatting>
  <conditionalFormatting sqref="BG647:BG648">
    <cfRule type="cellIs" dxfId="131" priority="120" stopIfTrue="1" operator="equal">
      <formula>""</formula>
    </cfRule>
  </conditionalFormatting>
  <conditionalFormatting sqref="K649:K650">
    <cfRule type="cellIs" dxfId="130" priority="115" stopIfTrue="1" operator="equal">
      <formula>0</formula>
    </cfRule>
  </conditionalFormatting>
  <conditionalFormatting sqref="K650">
    <cfRule type="cellIs" dxfId="129" priority="114" stopIfTrue="1" operator="equal">
      <formula>""</formula>
    </cfRule>
  </conditionalFormatting>
  <conditionalFormatting sqref="K649">
    <cfRule type="cellIs" dxfId="128" priority="113" stopIfTrue="1" operator="equal">
      <formula>""</formula>
    </cfRule>
  </conditionalFormatting>
  <conditionalFormatting sqref="O649:O650">
    <cfRule type="cellIs" dxfId="127" priority="112" stopIfTrue="1" operator="equal">
      <formula>0</formula>
    </cfRule>
  </conditionalFormatting>
  <conditionalFormatting sqref="O649:O650">
    <cfRule type="cellIs" dxfId="126" priority="111" stopIfTrue="1" operator="equal">
      <formula>""</formula>
    </cfRule>
  </conditionalFormatting>
  <conditionalFormatting sqref="S649:S650">
    <cfRule type="cellIs" dxfId="125" priority="110" stopIfTrue="1" operator="equal">
      <formula>0</formula>
    </cfRule>
  </conditionalFormatting>
  <conditionalFormatting sqref="S649:S650">
    <cfRule type="cellIs" dxfId="124" priority="109" stopIfTrue="1" operator="equal">
      <formula>""</formula>
    </cfRule>
  </conditionalFormatting>
  <conditionalFormatting sqref="W649:W650">
    <cfRule type="cellIs" dxfId="123" priority="108" stopIfTrue="1" operator="equal">
      <formula>0</formula>
    </cfRule>
  </conditionalFormatting>
  <conditionalFormatting sqref="W649:W650">
    <cfRule type="cellIs" dxfId="122" priority="107" stopIfTrue="1" operator="equal">
      <formula>""</formula>
    </cfRule>
  </conditionalFormatting>
  <conditionalFormatting sqref="AA649:AA650">
    <cfRule type="cellIs" dxfId="121" priority="106" stopIfTrue="1" operator="equal">
      <formula>0</formula>
    </cfRule>
  </conditionalFormatting>
  <conditionalFormatting sqref="AA649:AA650">
    <cfRule type="cellIs" dxfId="120" priority="105" stopIfTrue="1" operator="equal">
      <formula>""</formula>
    </cfRule>
  </conditionalFormatting>
  <conditionalFormatting sqref="AE649:AE650">
    <cfRule type="cellIs" dxfId="119" priority="104" stopIfTrue="1" operator="equal">
      <formula>0</formula>
    </cfRule>
  </conditionalFormatting>
  <conditionalFormatting sqref="AE649:AE650">
    <cfRule type="cellIs" dxfId="118" priority="103" stopIfTrue="1" operator="equal">
      <formula>""</formula>
    </cfRule>
  </conditionalFormatting>
  <conditionalFormatting sqref="AI649:AI650">
    <cfRule type="cellIs" dxfId="117" priority="102" stopIfTrue="1" operator="equal">
      <formula>0</formula>
    </cfRule>
  </conditionalFormatting>
  <conditionalFormatting sqref="AI649:AI650">
    <cfRule type="cellIs" dxfId="116" priority="101" stopIfTrue="1" operator="equal">
      <formula>""</formula>
    </cfRule>
  </conditionalFormatting>
  <conditionalFormatting sqref="AM649:AM650">
    <cfRule type="cellIs" dxfId="115" priority="100" stopIfTrue="1" operator="equal">
      <formula>0</formula>
    </cfRule>
  </conditionalFormatting>
  <conditionalFormatting sqref="AM649:AM650">
    <cfRule type="cellIs" dxfId="114" priority="99" stopIfTrue="1" operator="equal">
      <formula>""</formula>
    </cfRule>
  </conditionalFormatting>
  <conditionalFormatting sqref="AQ649:AQ650">
    <cfRule type="cellIs" dxfId="113" priority="98" stopIfTrue="1" operator="equal">
      <formula>0</formula>
    </cfRule>
  </conditionalFormatting>
  <conditionalFormatting sqref="AQ649:AQ650">
    <cfRule type="cellIs" dxfId="112" priority="97" stopIfTrue="1" operator="equal">
      <formula>""</formula>
    </cfRule>
  </conditionalFormatting>
  <conditionalFormatting sqref="AU649:AU650">
    <cfRule type="cellIs" dxfId="111" priority="96" stopIfTrue="1" operator="equal">
      <formula>0</formula>
    </cfRule>
  </conditionalFormatting>
  <conditionalFormatting sqref="AU649:AU650">
    <cfRule type="cellIs" dxfId="110" priority="95" stopIfTrue="1" operator="equal">
      <formula>""</formula>
    </cfRule>
  </conditionalFormatting>
  <conditionalFormatting sqref="AY649:AY650">
    <cfRule type="cellIs" dxfId="109" priority="94" stopIfTrue="1" operator="equal">
      <formula>0</formula>
    </cfRule>
  </conditionalFormatting>
  <conditionalFormatting sqref="AY649:AY650">
    <cfRule type="cellIs" dxfId="108" priority="93" stopIfTrue="1" operator="equal">
      <formula>""</formula>
    </cfRule>
  </conditionalFormatting>
  <conditionalFormatting sqref="BC649:BC650">
    <cfRule type="cellIs" dxfId="107" priority="92" stopIfTrue="1" operator="equal">
      <formula>0</formula>
    </cfRule>
  </conditionalFormatting>
  <conditionalFormatting sqref="BC649:BC650">
    <cfRule type="cellIs" dxfId="106" priority="91" stopIfTrue="1" operator="equal">
      <formula>""</formula>
    </cfRule>
  </conditionalFormatting>
  <conditionalFormatting sqref="BG649:BG650">
    <cfRule type="cellIs" dxfId="105" priority="90" stopIfTrue="1" operator="equal">
      <formula>0</formula>
    </cfRule>
  </conditionalFormatting>
  <conditionalFormatting sqref="BG649:BG650">
    <cfRule type="cellIs" dxfId="104" priority="89" stopIfTrue="1" operator="equal">
      <formula>""</formula>
    </cfRule>
  </conditionalFormatting>
  <conditionalFormatting sqref="K652:K653">
    <cfRule type="cellIs" dxfId="103" priority="84" stopIfTrue="1" operator="equal">
      <formula>0</formula>
    </cfRule>
  </conditionalFormatting>
  <conditionalFormatting sqref="K652:K653">
    <cfRule type="cellIs" dxfId="102" priority="83" stopIfTrue="1" operator="equal">
      <formula>""</formula>
    </cfRule>
  </conditionalFormatting>
  <conditionalFormatting sqref="O652:O653">
    <cfRule type="cellIs" dxfId="101" priority="82" stopIfTrue="1" operator="equal">
      <formula>0</formula>
    </cfRule>
  </conditionalFormatting>
  <conditionalFormatting sqref="O652:O653">
    <cfRule type="cellIs" dxfId="100" priority="81" stopIfTrue="1" operator="equal">
      <formula>""</formula>
    </cfRule>
  </conditionalFormatting>
  <conditionalFormatting sqref="S652:S653">
    <cfRule type="cellIs" dxfId="99" priority="80" stopIfTrue="1" operator="equal">
      <formula>0</formula>
    </cfRule>
  </conditionalFormatting>
  <conditionalFormatting sqref="S652:S653">
    <cfRule type="cellIs" dxfId="98" priority="79" stopIfTrue="1" operator="equal">
      <formula>""</formula>
    </cfRule>
  </conditionalFormatting>
  <conditionalFormatting sqref="W652:W653">
    <cfRule type="cellIs" dxfId="97" priority="78" stopIfTrue="1" operator="equal">
      <formula>0</formula>
    </cfRule>
  </conditionalFormatting>
  <conditionalFormatting sqref="W652:W653">
    <cfRule type="cellIs" dxfId="96" priority="77" stopIfTrue="1" operator="equal">
      <formula>""</formula>
    </cfRule>
  </conditionalFormatting>
  <conditionalFormatting sqref="AA652:AA653">
    <cfRule type="cellIs" dxfId="95" priority="76" stopIfTrue="1" operator="equal">
      <formula>0</formula>
    </cfRule>
  </conditionalFormatting>
  <conditionalFormatting sqref="AA652:AA653">
    <cfRule type="cellIs" dxfId="94" priority="75" stopIfTrue="1" operator="equal">
      <formula>""</formula>
    </cfRule>
  </conditionalFormatting>
  <conditionalFormatting sqref="AE652:AE653">
    <cfRule type="cellIs" dxfId="93" priority="74" stopIfTrue="1" operator="equal">
      <formula>0</formula>
    </cfRule>
  </conditionalFormatting>
  <conditionalFormatting sqref="AE652:AE653">
    <cfRule type="cellIs" dxfId="92" priority="73" stopIfTrue="1" operator="equal">
      <formula>""</formula>
    </cfRule>
  </conditionalFormatting>
  <conditionalFormatting sqref="AI652:AI653">
    <cfRule type="cellIs" dxfId="91" priority="72" stopIfTrue="1" operator="equal">
      <formula>0</formula>
    </cfRule>
  </conditionalFormatting>
  <conditionalFormatting sqref="AI652:AI653">
    <cfRule type="cellIs" dxfId="90" priority="71" stopIfTrue="1" operator="equal">
      <formula>""</formula>
    </cfRule>
  </conditionalFormatting>
  <conditionalFormatting sqref="AM652:AM653">
    <cfRule type="cellIs" dxfId="89" priority="70" stopIfTrue="1" operator="equal">
      <formula>0</formula>
    </cfRule>
  </conditionalFormatting>
  <conditionalFormatting sqref="AM652:AM653">
    <cfRule type="cellIs" dxfId="88" priority="69" stopIfTrue="1" operator="equal">
      <formula>""</formula>
    </cfRule>
  </conditionalFormatting>
  <conditionalFormatting sqref="AQ652:AQ653">
    <cfRule type="cellIs" dxfId="87" priority="68" stopIfTrue="1" operator="equal">
      <formula>0</formula>
    </cfRule>
  </conditionalFormatting>
  <conditionalFormatting sqref="AQ652:AQ653">
    <cfRule type="cellIs" dxfId="86" priority="67" stopIfTrue="1" operator="equal">
      <formula>""</formula>
    </cfRule>
  </conditionalFormatting>
  <conditionalFormatting sqref="AU652:AU653">
    <cfRule type="cellIs" dxfId="85" priority="66" stopIfTrue="1" operator="equal">
      <formula>0</formula>
    </cfRule>
  </conditionalFormatting>
  <conditionalFormatting sqref="AU652:AU653">
    <cfRule type="cellIs" dxfId="84" priority="65" stopIfTrue="1" operator="equal">
      <formula>""</formula>
    </cfRule>
  </conditionalFormatting>
  <conditionalFormatting sqref="AY652:AY653">
    <cfRule type="cellIs" dxfId="83" priority="64" stopIfTrue="1" operator="equal">
      <formula>0</formula>
    </cfRule>
  </conditionalFormatting>
  <conditionalFormatting sqref="AY652:AY653">
    <cfRule type="cellIs" dxfId="82" priority="63" stopIfTrue="1" operator="equal">
      <formula>""</formula>
    </cfRule>
  </conditionalFormatting>
  <conditionalFormatting sqref="BC652:BC653">
    <cfRule type="cellIs" dxfId="81" priority="62" stopIfTrue="1" operator="equal">
      <formula>0</formula>
    </cfRule>
  </conditionalFormatting>
  <conditionalFormatting sqref="BC652:BC653">
    <cfRule type="cellIs" dxfId="80" priority="61" stopIfTrue="1" operator="equal">
      <formula>""</formula>
    </cfRule>
  </conditionalFormatting>
  <conditionalFormatting sqref="BG652:BG653">
    <cfRule type="cellIs" dxfId="79" priority="60" stopIfTrue="1" operator="equal">
      <formula>0</formula>
    </cfRule>
  </conditionalFormatting>
  <conditionalFormatting sqref="BG652:BG653">
    <cfRule type="cellIs" dxfId="78" priority="59" stopIfTrue="1" operator="equal">
      <formula>""</formula>
    </cfRule>
  </conditionalFormatting>
  <conditionalFormatting sqref="K651">
    <cfRule type="cellIs" dxfId="77" priority="56" stopIfTrue="1" operator="equal">
      <formula>0</formula>
    </cfRule>
  </conditionalFormatting>
  <conditionalFormatting sqref="K651">
    <cfRule type="cellIs" dxfId="76" priority="55" stopIfTrue="1" operator="equal">
      <formula>""</formula>
    </cfRule>
  </conditionalFormatting>
  <conditionalFormatting sqref="O651">
    <cfRule type="cellIs" dxfId="75" priority="54" stopIfTrue="1" operator="equal">
      <formula>0</formula>
    </cfRule>
  </conditionalFormatting>
  <conditionalFormatting sqref="O651">
    <cfRule type="cellIs" dxfId="74" priority="53" stopIfTrue="1" operator="equal">
      <formula>""</formula>
    </cfRule>
  </conditionalFormatting>
  <conditionalFormatting sqref="S651">
    <cfRule type="cellIs" dxfId="73" priority="52" stopIfTrue="1" operator="equal">
      <formula>0</formula>
    </cfRule>
  </conditionalFormatting>
  <conditionalFormatting sqref="S651">
    <cfRule type="cellIs" dxfId="72" priority="51" stopIfTrue="1" operator="equal">
      <formula>""</formula>
    </cfRule>
  </conditionalFormatting>
  <conditionalFormatting sqref="W651">
    <cfRule type="cellIs" dxfId="71" priority="50" stopIfTrue="1" operator="equal">
      <formula>0</formula>
    </cfRule>
  </conditionalFormatting>
  <conditionalFormatting sqref="W651">
    <cfRule type="cellIs" dxfId="70" priority="49" stopIfTrue="1" operator="equal">
      <formula>""</formula>
    </cfRule>
  </conditionalFormatting>
  <conditionalFormatting sqref="AA651">
    <cfRule type="cellIs" dxfId="69" priority="48" stopIfTrue="1" operator="equal">
      <formula>0</formula>
    </cfRule>
  </conditionalFormatting>
  <conditionalFormatting sqref="AA651">
    <cfRule type="cellIs" dxfId="68" priority="47" stopIfTrue="1" operator="equal">
      <formula>""</formula>
    </cfRule>
  </conditionalFormatting>
  <conditionalFormatting sqref="AE651">
    <cfRule type="cellIs" dxfId="67" priority="46" stopIfTrue="1" operator="equal">
      <formula>0</formula>
    </cfRule>
  </conditionalFormatting>
  <conditionalFormatting sqref="AE651">
    <cfRule type="cellIs" dxfId="66" priority="45" stopIfTrue="1" operator="equal">
      <formula>""</formula>
    </cfRule>
  </conditionalFormatting>
  <conditionalFormatting sqref="AI651">
    <cfRule type="cellIs" dxfId="65" priority="44" stopIfTrue="1" operator="equal">
      <formula>0</formula>
    </cfRule>
  </conditionalFormatting>
  <conditionalFormatting sqref="AI651">
    <cfRule type="cellIs" dxfId="64" priority="43" stopIfTrue="1" operator="equal">
      <formula>""</formula>
    </cfRule>
  </conditionalFormatting>
  <conditionalFormatting sqref="AM651">
    <cfRule type="cellIs" dxfId="63" priority="42" stopIfTrue="1" operator="equal">
      <formula>0</formula>
    </cfRule>
  </conditionalFormatting>
  <conditionalFormatting sqref="AM651">
    <cfRule type="cellIs" dxfId="62" priority="41" stopIfTrue="1" operator="equal">
      <formula>""</formula>
    </cfRule>
  </conditionalFormatting>
  <conditionalFormatting sqref="AQ651">
    <cfRule type="cellIs" dxfId="61" priority="40" stopIfTrue="1" operator="equal">
      <formula>0</formula>
    </cfRule>
  </conditionalFormatting>
  <conditionalFormatting sqref="AQ651">
    <cfRule type="cellIs" dxfId="60" priority="39" stopIfTrue="1" operator="equal">
      <formula>""</formula>
    </cfRule>
  </conditionalFormatting>
  <conditionalFormatting sqref="AU651">
    <cfRule type="cellIs" dxfId="59" priority="38" stopIfTrue="1" operator="equal">
      <formula>0</formula>
    </cfRule>
  </conditionalFormatting>
  <conditionalFormatting sqref="AU651">
    <cfRule type="cellIs" dxfId="58" priority="37" stopIfTrue="1" operator="equal">
      <formula>""</formula>
    </cfRule>
  </conditionalFormatting>
  <conditionalFormatting sqref="AY651">
    <cfRule type="cellIs" dxfId="57" priority="36" stopIfTrue="1" operator="equal">
      <formula>0</formula>
    </cfRule>
  </conditionalFormatting>
  <conditionalFormatting sqref="AY651">
    <cfRule type="cellIs" dxfId="56" priority="35" stopIfTrue="1" operator="equal">
      <formula>""</formula>
    </cfRule>
  </conditionalFormatting>
  <conditionalFormatting sqref="BC651">
    <cfRule type="cellIs" dxfId="55" priority="34" stopIfTrue="1" operator="equal">
      <formula>0</formula>
    </cfRule>
  </conditionalFormatting>
  <conditionalFormatting sqref="BC651">
    <cfRule type="cellIs" dxfId="54" priority="33" stopIfTrue="1" operator="equal">
      <formula>""</formula>
    </cfRule>
  </conditionalFormatting>
  <conditionalFormatting sqref="BG651">
    <cfRule type="cellIs" dxfId="53" priority="32" stopIfTrue="1" operator="equal">
      <formula>0</formula>
    </cfRule>
  </conditionalFormatting>
  <conditionalFormatting sqref="BG651">
    <cfRule type="cellIs" dxfId="52" priority="31" stopIfTrue="1" operator="equal">
      <formula>""</formula>
    </cfRule>
  </conditionalFormatting>
  <conditionalFormatting sqref="K654:K657">
    <cfRule type="cellIs" dxfId="51" priority="26" stopIfTrue="1" operator="equal">
      <formula>0</formula>
    </cfRule>
  </conditionalFormatting>
  <conditionalFormatting sqref="K654:K657">
    <cfRule type="cellIs" dxfId="50" priority="25" stopIfTrue="1" operator="equal">
      <formula>""</formula>
    </cfRule>
  </conditionalFormatting>
  <conditionalFormatting sqref="O654:O657">
    <cfRule type="cellIs" dxfId="49" priority="24" stopIfTrue="1" operator="equal">
      <formula>0</formula>
    </cfRule>
  </conditionalFormatting>
  <conditionalFormatting sqref="O654:O657">
    <cfRule type="cellIs" dxfId="48" priority="23" stopIfTrue="1" operator="equal">
      <formula>""</formula>
    </cfRule>
  </conditionalFormatting>
  <conditionalFormatting sqref="S654:S657">
    <cfRule type="cellIs" dxfId="47" priority="22" stopIfTrue="1" operator="equal">
      <formula>0</formula>
    </cfRule>
  </conditionalFormatting>
  <conditionalFormatting sqref="S654:S657">
    <cfRule type="cellIs" dxfId="46" priority="21" stopIfTrue="1" operator="equal">
      <formula>""</formula>
    </cfRule>
  </conditionalFormatting>
  <conditionalFormatting sqref="W654:W657">
    <cfRule type="cellIs" dxfId="45" priority="20" stopIfTrue="1" operator="equal">
      <formula>0</formula>
    </cfRule>
  </conditionalFormatting>
  <conditionalFormatting sqref="W654:W657">
    <cfRule type="cellIs" dxfId="44" priority="19" stopIfTrue="1" operator="equal">
      <formula>""</formula>
    </cfRule>
  </conditionalFormatting>
  <conditionalFormatting sqref="AA654:AA657">
    <cfRule type="cellIs" dxfId="43" priority="18" stopIfTrue="1" operator="equal">
      <formula>0</formula>
    </cfRule>
  </conditionalFormatting>
  <conditionalFormatting sqref="AA654:AA657">
    <cfRule type="cellIs" dxfId="42" priority="17" stopIfTrue="1" operator="equal">
      <formula>""</formula>
    </cfRule>
  </conditionalFormatting>
  <conditionalFormatting sqref="AE654:AE657">
    <cfRule type="cellIs" dxfId="41" priority="16" stopIfTrue="1" operator="equal">
      <formula>0</formula>
    </cfRule>
  </conditionalFormatting>
  <conditionalFormatting sqref="AE654:AE657">
    <cfRule type="cellIs" dxfId="40" priority="15" stopIfTrue="1" operator="equal">
      <formula>""</formula>
    </cfRule>
  </conditionalFormatting>
  <conditionalFormatting sqref="AI654:AI657">
    <cfRule type="cellIs" dxfId="39" priority="14" stopIfTrue="1" operator="equal">
      <formula>0</formula>
    </cfRule>
  </conditionalFormatting>
  <conditionalFormatting sqref="AI654:AI657">
    <cfRule type="cellIs" dxfId="38" priority="13" stopIfTrue="1" operator="equal">
      <formula>""</formula>
    </cfRule>
  </conditionalFormatting>
  <conditionalFormatting sqref="AM654:AM657">
    <cfRule type="cellIs" dxfId="37" priority="12" stopIfTrue="1" operator="equal">
      <formula>0</formula>
    </cfRule>
  </conditionalFormatting>
  <conditionalFormatting sqref="AM654:AM657">
    <cfRule type="cellIs" dxfId="36" priority="11" stopIfTrue="1" operator="equal">
      <formula>""</formula>
    </cfRule>
  </conditionalFormatting>
  <conditionalFormatting sqref="AQ654:AQ657">
    <cfRule type="cellIs" dxfId="35" priority="10" stopIfTrue="1" operator="equal">
      <formula>0</formula>
    </cfRule>
  </conditionalFormatting>
  <conditionalFormatting sqref="AQ654:AQ657">
    <cfRule type="cellIs" dxfId="34" priority="9" stopIfTrue="1" operator="equal">
      <formula>""</formula>
    </cfRule>
  </conditionalFormatting>
  <conditionalFormatting sqref="AU654:AU657">
    <cfRule type="cellIs" dxfId="33" priority="8" stopIfTrue="1" operator="equal">
      <formula>0</formula>
    </cfRule>
  </conditionalFormatting>
  <conditionalFormatting sqref="AU654:AU657">
    <cfRule type="cellIs" dxfId="32" priority="7" stopIfTrue="1" operator="equal">
      <formula>""</formula>
    </cfRule>
  </conditionalFormatting>
  <conditionalFormatting sqref="AY654:AY657">
    <cfRule type="cellIs" dxfId="31" priority="6" stopIfTrue="1" operator="equal">
      <formula>0</formula>
    </cfRule>
  </conditionalFormatting>
  <conditionalFormatting sqref="AY654:AY657">
    <cfRule type="cellIs" dxfId="30" priority="5" stopIfTrue="1" operator="equal">
      <formula>""</formula>
    </cfRule>
  </conditionalFormatting>
  <conditionalFormatting sqref="BC654:BC657">
    <cfRule type="cellIs" dxfId="29" priority="4" stopIfTrue="1" operator="equal">
      <formula>0</formula>
    </cfRule>
  </conditionalFormatting>
  <conditionalFormatting sqref="BC654:BC657">
    <cfRule type="cellIs" dxfId="28" priority="3" stopIfTrue="1" operator="equal">
      <formula>""</formula>
    </cfRule>
  </conditionalFormatting>
  <conditionalFormatting sqref="BG654:BG657">
    <cfRule type="cellIs" dxfId="27" priority="2" stopIfTrue="1" operator="equal">
      <formula>0</formula>
    </cfRule>
  </conditionalFormatting>
  <conditionalFormatting sqref="BG654:BG657">
    <cfRule type="cellIs" dxfId="26" priority="1" stopIfTrue="1" operator="equal">
      <formula>""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H648"/>
  <sheetViews>
    <sheetView showGridLines="0" zoomScale="77" zoomScaleNormal="77" workbookViewId="0">
      <pane xSplit="6" ySplit="3" topLeftCell="G617" activePane="bottomRight" state="frozen"/>
      <selection pane="topRight" activeCell="F1" sqref="F1"/>
      <selection pane="bottomLeft" activeCell="A3" sqref="A3"/>
      <selection pane="bottomRight" activeCell="A649" sqref="A649"/>
    </sheetView>
  </sheetViews>
  <sheetFormatPr baseColWidth="10" defaultRowHeight="13.1" x14ac:dyDescent="0.25"/>
  <cols>
    <col min="1" max="1" width="9.75" style="18" customWidth="1"/>
    <col min="2" max="2" width="6.625" style="18" customWidth="1"/>
    <col min="3" max="4" width="6.25" style="40" customWidth="1"/>
    <col min="5" max="5" width="6" style="2" customWidth="1"/>
    <col min="6" max="6" width="4.5" style="2" customWidth="1"/>
    <col min="7" max="7" width="7" style="4" customWidth="1"/>
    <col min="8" max="8" width="1.625" style="2" customWidth="1"/>
    <col min="9" max="9" width="2.75" style="2" customWidth="1"/>
    <col min="10" max="10" width="7" style="4" customWidth="1"/>
    <col min="11" max="11" width="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67">
        <f>SUM(C4:C64992)</f>
        <v>1092</v>
      </c>
      <c r="D1" s="67">
        <f>SUM(D4:D64992)</f>
        <v>1106</v>
      </c>
      <c r="E1" s="67"/>
      <c r="F1" s="154" t="s">
        <v>6</v>
      </c>
      <c r="G1" s="154"/>
      <c r="H1" s="154"/>
      <c r="I1" s="155"/>
      <c r="J1" s="155"/>
      <c r="K1" s="155"/>
      <c r="W1" s="66">
        <v>0</v>
      </c>
    </row>
    <row r="2" spans="1:60" ht="15.75" thickBot="1" x14ac:dyDescent="0.3">
      <c r="A2" s="18" t="s">
        <v>14</v>
      </c>
      <c r="C2" s="67">
        <f>SUBTOTAL(9,C4:C65189)</f>
        <v>1092</v>
      </c>
      <c r="D2" s="68"/>
    </row>
    <row r="3" spans="1:60" s="72" customFormat="1" ht="44.55" customHeight="1" thickBot="1" x14ac:dyDescent="0.3">
      <c r="A3" s="74" t="s">
        <v>2</v>
      </c>
      <c r="B3" s="74" t="s">
        <v>3</v>
      </c>
      <c r="C3" s="75" t="s">
        <v>7</v>
      </c>
      <c r="D3" s="75" t="s">
        <v>8</v>
      </c>
      <c r="E3" s="76" t="s">
        <v>1</v>
      </c>
      <c r="F3" s="77" t="s">
        <v>0</v>
      </c>
      <c r="G3" s="96" t="s">
        <v>10</v>
      </c>
      <c r="H3" s="81"/>
      <c r="I3" s="78" t="s">
        <v>5</v>
      </c>
      <c r="J3" s="79" t="s">
        <v>2</v>
      </c>
      <c r="K3" s="80" t="s">
        <v>1</v>
      </c>
      <c r="L3" s="81"/>
      <c r="M3" s="78" t="s">
        <v>5</v>
      </c>
      <c r="N3" s="79" t="s">
        <v>2</v>
      </c>
      <c r="O3" s="80" t="s">
        <v>1</v>
      </c>
      <c r="P3" s="81"/>
      <c r="Q3" s="78" t="s">
        <v>5</v>
      </c>
      <c r="R3" s="79" t="s">
        <v>2</v>
      </c>
      <c r="S3" s="80" t="s">
        <v>1</v>
      </c>
      <c r="T3" s="81"/>
      <c r="U3" s="78" t="s">
        <v>5</v>
      </c>
      <c r="V3" s="79" t="s">
        <v>2</v>
      </c>
      <c r="W3" s="80" t="s">
        <v>1</v>
      </c>
      <c r="X3" s="81"/>
      <c r="Y3" s="78" t="s">
        <v>5</v>
      </c>
      <c r="Z3" s="79" t="s">
        <v>2</v>
      </c>
      <c r="AA3" s="80" t="s">
        <v>1</v>
      </c>
      <c r="AB3" s="81"/>
      <c r="AC3" s="78" t="s">
        <v>5</v>
      </c>
      <c r="AD3" s="79" t="s">
        <v>2</v>
      </c>
      <c r="AE3" s="80" t="s">
        <v>1</v>
      </c>
      <c r="AF3" s="81"/>
      <c r="AG3" s="78" t="s">
        <v>5</v>
      </c>
      <c r="AH3" s="79" t="s">
        <v>2</v>
      </c>
      <c r="AI3" s="80" t="s">
        <v>1</v>
      </c>
      <c r="AJ3" s="81"/>
      <c r="AK3" s="78" t="s">
        <v>5</v>
      </c>
      <c r="AL3" s="79" t="s">
        <v>2</v>
      </c>
      <c r="AM3" s="80" t="s">
        <v>1</v>
      </c>
      <c r="AN3" s="81"/>
      <c r="AO3" s="78" t="s">
        <v>5</v>
      </c>
      <c r="AP3" s="79" t="s">
        <v>2</v>
      </c>
      <c r="AQ3" s="80" t="s">
        <v>1</v>
      </c>
      <c r="AR3" s="81"/>
      <c r="AS3" s="78" t="s">
        <v>5</v>
      </c>
      <c r="AT3" s="79" t="s">
        <v>2</v>
      </c>
      <c r="AU3" s="80" t="s">
        <v>1</v>
      </c>
      <c r="AV3" s="81"/>
      <c r="AW3" s="78" t="s">
        <v>5</v>
      </c>
      <c r="AX3" s="79" t="s">
        <v>2</v>
      </c>
      <c r="AY3" s="80" t="s">
        <v>1</v>
      </c>
      <c r="AZ3" s="81"/>
      <c r="BA3" s="78" t="s">
        <v>5</v>
      </c>
      <c r="BB3" s="79" t="s">
        <v>2</v>
      </c>
      <c r="BC3" s="80" t="s">
        <v>1</v>
      </c>
      <c r="BD3" s="81"/>
      <c r="BE3" s="78" t="s">
        <v>5</v>
      </c>
      <c r="BF3" s="79" t="s">
        <v>2</v>
      </c>
      <c r="BG3" s="80" t="s">
        <v>1</v>
      </c>
      <c r="BH3" s="73"/>
    </row>
    <row r="4" spans="1:60" s="8" customFormat="1" x14ac:dyDescent="0.25">
      <c r="A4" s="5">
        <v>44005</v>
      </c>
      <c r="B4" s="86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6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30"/>
      <c r="B5" s="82"/>
      <c r="C5" s="32">
        <f t="shared" si="0"/>
        <v>5</v>
      </c>
      <c r="D5" s="32">
        <f t="shared" si="1"/>
        <v>5</v>
      </c>
      <c r="E5" s="33">
        <f t="shared" si="2"/>
        <v>10</v>
      </c>
      <c r="F5" s="2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34"/>
      <c r="AK5" s="3"/>
      <c r="AL5" s="23"/>
      <c r="AM5" s="24"/>
      <c r="AN5" s="34"/>
      <c r="AO5" s="3"/>
      <c r="AP5" s="23"/>
      <c r="AQ5" s="24"/>
      <c r="AR5" s="34"/>
      <c r="AS5" s="3"/>
      <c r="AT5" s="23"/>
      <c r="AU5" s="24"/>
      <c r="AV5" s="34"/>
      <c r="AW5" s="3"/>
      <c r="AX5" s="23"/>
      <c r="AY5" s="24"/>
      <c r="AZ5" s="34"/>
      <c r="BA5" s="3"/>
      <c r="BB5" s="23"/>
      <c r="BC5" s="27"/>
      <c r="BD5" s="34"/>
      <c r="BE5" s="3"/>
      <c r="BF5" s="23"/>
      <c r="BG5" s="33"/>
      <c r="BH5" s="22"/>
    </row>
    <row r="6" spans="1:60" customFormat="1" x14ac:dyDescent="0.25">
      <c r="A6" s="30"/>
      <c r="B6" s="83"/>
      <c r="C6" s="32">
        <f t="shared" si="0"/>
        <v>2</v>
      </c>
      <c r="D6" s="32">
        <f t="shared" si="1"/>
        <v>2</v>
      </c>
      <c r="E6" s="33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33"/>
      <c r="BH6" s="22"/>
    </row>
    <row r="7" spans="1:60" customFormat="1" x14ac:dyDescent="0.25">
      <c r="A7" s="1"/>
      <c r="B7" s="84"/>
      <c r="C7" s="32">
        <f t="shared" si="0"/>
        <v>2</v>
      </c>
      <c r="D7" s="32">
        <f t="shared" si="1"/>
        <v>2</v>
      </c>
      <c r="E7" s="33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33"/>
      <c r="BH7" s="22"/>
    </row>
    <row r="8" spans="1:60" customFormat="1" x14ac:dyDescent="0.25">
      <c r="A8" s="30"/>
      <c r="B8" s="83"/>
      <c r="C8" s="32">
        <f t="shared" si="0"/>
        <v>2</v>
      </c>
      <c r="D8" s="32">
        <f t="shared" si="1"/>
        <v>2</v>
      </c>
      <c r="E8" s="33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33"/>
      <c r="BH8" s="22"/>
    </row>
    <row r="9" spans="1:60" customFormat="1" x14ac:dyDescent="0.25">
      <c r="A9" s="30"/>
      <c r="B9" s="82"/>
      <c r="C9" s="32">
        <f t="shared" si="0"/>
        <v>2</v>
      </c>
      <c r="D9" s="32">
        <f t="shared" si="1"/>
        <v>2</v>
      </c>
      <c r="E9" s="33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33"/>
      <c r="BH9" s="22"/>
    </row>
    <row r="10" spans="1:60" customFormat="1" x14ac:dyDescent="0.25">
      <c r="A10" s="30"/>
      <c r="B10" s="85"/>
      <c r="C10" s="32">
        <f t="shared" si="0"/>
        <v>2</v>
      </c>
      <c r="D10" s="32">
        <f t="shared" si="1"/>
        <v>2</v>
      </c>
      <c r="E10" s="33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33"/>
      <c r="BH10" s="22"/>
    </row>
    <row r="11" spans="1:60" customFormat="1" x14ac:dyDescent="0.25">
      <c r="A11" s="30"/>
      <c r="B11" s="84"/>
      <c r="C11" s="32">
        <f t="shared" si="0"/>
        <v>1</v>
      </c>
      <c r="D11" s="32">
        <f t="shared" si="1"/>
        <v>1</v>
      </c>
      <c r="E11" s="33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36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33"/>
      <c r="BH11" s="22"/>
    </row>
    <row r="12" spans="1:60" customFormat="1" x14ac:dyDescent="0.25">
      <c r="A12" s="30"/>
      <c r="B12" s="85"/>
      <c r="C12" s="32">
        <f t="shared" si="0"/>
        <v>5</v>
      </c>
      <c r="D12" s="32">
        <f t="shared" si="1"/>
        <v>5</v>
      </c>
      <c r="E12" s="33">
        <f t="shared" si="2"/>
        <v>30</v>
      </c>
      <c r="F12" s="65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34"/>
      <c r="AK12" s="3"/>
      <c r="AL12" s="23"/>
      <c r="AM12" s="24"/>
      <c r="AN12" s="34"/>
      <c r="AO12" s="3"/>
      <c r="AP12" s="23"/>
      <c r="AQ12" s="24"/>
      <c r="AR12" s="34"/>
      <c r="AS12" s="3"/>
      <c r="AT12" s="23"/>
      <c r="AU12" s="24"/>
      <c r="AV12" s="34"/>
      <c r="AW12" s="3"/>
      <c r="AX12" s="23"/>
      <c r="AY12" s="24"/>
      <c r="AZ12" s="34"/>
      <c r="BA12" s="3"/>
      <c r="BB12" s="23"/>
      <c r="BC12" s="27"/>
      <c r="BD12" s="22"/>
      <c r="BE12" s="3"/>
      <c r="BF12" s="23"/>
      <c r="BG12" s="33"/>
      <c r="BH12" s="22"/>
    </row>
    <row r="13" spans="1:60" customFormat="1" x14ac:dyDescent="0.25">
      <c r="A13" s="30"/>
      <c r="B13" s="82"/>
      <c r="C13" s="32">
        <f t="shared" si="0"/>
        <v>1</v>
      </c>
      <c r="D13" s="32">
        <f t="shared" si="1"/>
        <v>1</v>
      </c>
      <c r="E13" s="33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33"/>
      <c r="BH13" s="22"/>
    </row>
    <row r="14" spans="1:60" customFormat="1" x14ac:dyDescent="0.25">
      <c r="A14" s="30"/>
      <c r="B14" s="83"/>
      <c r="C14" s="32">
        <f t="shared" si="0"/>
        <v>2</v>
      </c>
      <c r="D14" s="32">
        <f t="shared" si="1"/>
        <v>2</v>
      </c>
      <c r="E14" s="33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34"/>
      <c r="AK14" s="3"/>
      <c r="AL14" s="23"/>
      <c r="AM14" s="24"/>
      <c r="AN14" s="34"/>
      <c r="AO14" s="3"/>
      <c r="AP14" s="23"/>
      <c r="AQ14" s="24"/>
      <c r="AR14" s="34"/>
      <c r="AS14" s="3"/>
      <c r="AT14" s="23"/>
      <c r="AU14" s="24"/>
      <c r="AV14" s="34"/>
      <c r="AW14" s="3"/>
      <c r="AX14" s="23"/>
      <c r="AY14" s="24"/>
      <c r="AZ14" s="34"/>
      <c r="BA14" s="3"/>
      <c r="BB14" s="23"/>
      <c r="BC14" s="27"/>
      <c r="BD14" s="22"/>
      <c r="BE14" s="3"/>
      <c r="BF14" s="23"/>
      <c r="BG14" s="33"/>
      <c r="BH14" s="22"/>
    </row>
    <row r="15" spans="1:60" customFormat="1" x14ac:dyDescent="0.25">
      <c r="A15" s="30"/>
      <c r="B15" s="82"/>
      <c r="C15" s="32">
        <f t="shared" si="0"/>
        <v>1</v>
      </c>
      <c r="D15" s="32">
        <f t="shared" si="1"/>
        <v>1</v>
      </c>
      <c r="E15" s="33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36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33"/>
      <c r="BH15" s="22"/>
    </row>
    <row r="16" spans="1:60" x14ac:dyDescent="0.25">
      <c r="A16" s="37"/>
      <c r="B16" s="83"/>
      <c r="C16" s="19">
        <f t="shared" si="0"/>
        <v>1</v>
      </c>
      <c r="D16" s="19">
        <f>C16*10</f>
        <v>10</v>
      </c>
      <c r="E16" s="20">
        <f t="shared" si="2"/>
        <v>70</v>
      </c>
      <c r="F16" s="6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20"/>
      <c r="BH16" s="22"/>
    </row>
    <row r="17" spans="1:60" x14ac:dyDescent="0.25">
      <c r="A17" s="37">
        <v>44005</v>
      </c>
      <c r="B17" s="61">
        <v>0.54166666666666663</v>
      </c>
      <c r="C17" s="19">
        <f t="shared" si="0"/>
        <v>1</v>
      </c>
      <c r="D17" s="19">
        <f>C17</f>
        <v>1</v>
      </c>
      <c r="E17" s="20">
        <f t="shared" si="2"/>
        <v>50</v>
      </c>
      <c r="F17" s="20">
        <v>10</v>
      </c>
      <c r="G17" s="23">
        <v>44005</v>
      </c>
      <c r="H17" s="22"/>
      <c r="I17" s="3">
        <v>6</v>
      </c>
      <c r="J17" s="23">
        <v>44004</v>
      </c>
      <c r="K17" s="27">
        <v>10</v>
      </c>
      <c r="L17" s="22"/>
      <c r="M17" s="3">
        <v>8</v>
      </c>
      <c r="N17" s="23">
        <v>44003</v>
      </c>
      <c r="O17" s="28">
        <v>10</v>
      </c>
      <c r="P17" s="22"/>
      <c r="Q17" s="3">
        <v>8</v>
      </c>
      <c r="R17" s="23">
        <v>44002</v>
      </c>
      <c r="S17" s="20">
        <v>10</v>
      </c>
      <c r="T17" s="22"/>
      <c r="U17" s="3">
        <v>8</v>
      </c>
      <c r="V17" s="23">
        <v>44001</v>
      </c>
      <c r="W17" s="24">
        <v>10</v>
      </c>
      <c r="X17" s="22"/>
      <c r="Y17" s="3">
        <v>5</v>
      </c>
      <c r="Z17" s="23">
        <v>44000</v>
      </c>
      <c r="AA17" s="24">
        <v>10</v>
      </c>
      <c r="AB17" s="22"/>
      <c r="AC17" s="25"/>
      <c r="AD17" s="23"/>
      <c r="AE17" s="24"/>
      <c r="AF17" s="22"/>
      <c r="AG17" s="25"/>
      <c r="AH17" s="23"/>
      <c r="AI17" s="27"/>
      <c r="AJ17" s="34"/>
      <c r="AK17" s="3"/>
      <c r="AL17" s="23"/>
      <c r="AM17" s="24"/>
      <c r="AN17" s="34"/>
      <c r="AO17" s="3"/>
      <c r="AP17" s="23"/>
      <c r="AQ17" s="24"/>
      <c r="AR17" s="34"/>
      <c r="AS17" s="3"/>
      <c r="AT17" s="23"/>
      <c r="AU17" s="24"/>
      <c r="AV17" s="34"/>
      <c r="AW17" s="3"/>
      <c r="AX17" s="23"/>
      <c r="AY17" s="24"/>
      <c r="AZ17" s="34"/>
      <c r="BA17" s="3"/>
      <c r="BB17" s="23"/>
      <c r="BC17" s="27"/>
      <c r="BD17" s="22"/>
      <c r="BE17" s="3"/>
      <c r="BF17" s="23"/>
      <c r="BG17" s="20"/>
      <c r="BH17" s="22"/>
    </row>
    <row r="18" spans="1:60" x14ac:dyDescent="0.25">
      <c r="A18" s="37"/>
      <c r="B18" s="61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34"/>
      <c r="AK18" s="3"/>
      <c r="AL18" s="23"/>
      <c r="AM18" s="24"/>
      <c r="AN18" s="34"/>
      <c r="AO18" s="3"/>
      <c r="AP18" s="23"/>
      <c r="AQ18" s="24"/>
      <c r="AR18" s="34"/>
      <c r="AS18" s="3"/>
      <c r="AT18" s="23"/>
      <c r="AU18" s="24"/>
      <c r="AV18" s="34"/>
      <c r="AW18" s="3"/>
      <c r="AX18" s="23"/>
      <c r="AY18" s="24"/>
      <c r="AZ18" s="34"/>
      <c r="BA18" s="3"/>
      <c r="BB18" s="23"/>
      <c r="BC18" s="27"/>
      <c r="BD18" s="34"/>
      <c r="BE18" s="3"/>
      <c r="BF18" s="23"/>
      <c r="BG18" s="20"/>
      <c r="BH18" s="22"/>
    </row>
    <row r="19" spans="1:60" x14ac:dyDescent="0.25">
      <c r="A19" s="37"/>
      <c r="B19" s="61"/>
      <c r="C19" s="19">
        <f t="shared" si="0"/>
        <v>1</v>
      </c>
      <c r="D19" s="19">
        <f>C19</f>
        <v>1</v>
      </c>
      <c r="E19" s="20">
        <f t="shared" si="2"/>
        <v>10</v>
      </c>
      <c r="F19" s="20">
        <v>10</v>
      </c>
      <c r="G19" s="23">
        <v>44005</v>
      </c>
      <c r="H19" s="22"/>
      <c r="I19" s="3">
        <v>6</v>
      </c>
      <c r="J19" s="23">
        <v>44004</v>
      </c>
      <c r="K19" s="27">
        <v>10</v>
      </c>
      <c r="L19" s="22"/>
      <c r="M19" s="3"/>
      <c r="N19" s="23"/>
      <c r="O19" s="28"/>
      <c r="P19" s="22"/>
      <c r="Q19" s="3"/>
      <c r="R19" s="23"/>
      <c r="S19" s="20"/>
      <c r="T19" s="22"/>
      <c r="U19" s="3"/>
      <c r="V19" s="23"/>
      <c r="W19" s="24"/>
      <c r="X19" s="22"/>
      <c r="Y19" s="3"/>
      <c r="Z19" s="23"/>
      <c r="AA19" s="24"/>
      <c r="AB19" s="22"/>
      <c r="AC19" s="3"/>
      <c r="AD19" s="23"/>
      <c r="AE19" s="27"/>
      <c r="AF19" s="22"/>
      <c r="AG19" s="3"/>
      <c r="AH19" s="23"/>
      <c r="AI19" s="27"/>
      <c r="AJ19" s="22"/>
      <c r="AK19" s="3"/>
      <c r="AL19" s="23"/>
      <c r="AM19" s="24"/>
      <c r="AN19" s="22"/>
      <c r="AO19" s="3"/>
      <c r="AP19" s="23"/>
      <c r="AQ19" s="28"/>
      <c r="AR19" s="22"/>
      <c r="AS19" s="3"/>
      <c r="AT19" s="23"/>
      <c r="AU19" s="20"/>
      <c r="AV19" s="22"/>
      <c r="AW19" s="3"/>
      <c r="AX19" s="23"/>
      <c r="AY19" s="28"/>
      <c r="AZ19" s="22"/>
      <c r="BA19" s="3"/>
      <c r="BB19" s="23"/>
      <c r="BC19" s="20"/>
      <c r="BD19" s="22"/>
      <c r="BE19" s="3"/>
      <c r="BF19" s="23"/>
      <c r="BG19" s="20"/>
      <c r="BH19" s="22"/>
    </row>
    <row r="20" spans="1:60" x14ac:dyDescent="0.25">
      <c r="A20" s="37">
        <v>44005</v>
      </c>
      <c r="B20" s="61">
        <v>0.70833333333333337</v>
      </c>
      <c r="C20" s="19">
        <f t="shared" si="0"/>
        <v>1</v>
      </c>
      <c r="D20" s="19">
        <f>C20</f>
        <v>1</v>
      </c>
      <c r="E20" s="20">
        <f t="shared" si="2"/>
        <v>90</v>
      </c>
      <c r="F20" s="20">
        <v>10</v>
      </c>
      <c r="G20" s="23">
        <v>44005</v>
      </c>
      <c r="H20" s="22"/>
      <c r="I20" s="3">
        <v>6</v>
      </c>
      <c r="J20" s="23">
        <v>44004</v>
      </c>
      <c r="K20" s="27">
        <v>10</v>
      </c>
      <c r="L20" s="22"/>
      <c r="M20" s="3">
        <v>8</v>
      </c>
      <c r="N20" s="23">
        <v>44003</v>
      </c>
      <c r="O20" s="28">
        <v>10</v>
      </c>
      <c r="P20" s="22"/>
      <c r="Q20" s="3">
        <v>8</v>
      </c>
      <c r="R20" s="23">
        <v>44002</v>
      </c>
      <c r="S20" s="20">
        <v>10</v>
      </c>
      <c r="T20" s="22"/>
      <c r="U20" s="3">
        <v>8</v>
      </c>
      <c r="V20" s="23">
        <v>44001</v>
      </c>
      <c r="W20" s="24">
        <v>10</v>
      </c>
      <c r="X20" s="22"/>
      <c r="Y20" s="3">
        <v>5</v>
      </c>
      <c r="Z20" s="23">
        <v>44000</v>
      </c>
      <c r="AA20" s="24">
        <v>10</v>
      </c>
      <c r="AB20" s="22"/>
      <c r="AC20" s="25">
        <v>3</v>
      </c>
      <c r="AD20" s="23">
        <v>43999</v>
      </c>
      <c r="AE20" s="24">
        <v>10</v>
      </c>
      <c r="AF20" s="22"/>
      <c r="AG20" s="25">
        <v>1</v>
      </c>
      <c r="AH20" s="23">
        <v>43998</v>
      </c>
      <c r="AI20" s="27">
        <v>10</v>
      </c>
      <c r="AJ20" s="34"/>
      <c r="AK20" s="3">
        <v>1</v>
      </c>
      <c r="AL20" s="23">
        <v>43997</v>
      </c>
      <c r="AM20" s="27">
        <v>10</v>
      </c>
      <c r="AN20" s="22"/>
      <c r="AO20" s="3">
        <v>1</v>
      </c>
      <c r="AP20" s="23">
        <v>43996</v>
      </c>
      <c r="AQ20" s="20">
        <v>10</v>
      </c>
      <c r="AR20" s="34"/>
      <c r="AS20" s="3"/>
      <c r="AT20" s="23"/>
      <c r="AU20" s="24"/>
      <c r="AV20" s="34"/>
      <c r="AW20" s="3"/>
      <c r="AX20" s="23"/>
      <c r="AY20" s="24"/>
      <c r="AZ20" s="34"/>
      <c r="BA20" s="3"/>
      <c r="BB20" s="23"/>
      <c r="BC20" s="27"/>
      <c r="BD20" s="22"/>
      <c r="BE20" s="3"/>
      <c r="BF20" s="23"/>
      <c r="BG20" s="20"/>
      <c r="BH20" s="22"/>
    </row>
    <row r="21" spans="1:60" x14ac:dyDescent="0.25">
      <c r="A21" s="37"/>
      <c r="B21" s="61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37"/>
      <c r="B22" s="61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36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75" thickBot="1" x14ac:dyDescent="0.3">
      <c r="A23" s="37"/>
      <c r="B23" s="61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90">
        <v>44005</v>
      </c>
      <c r="H23" s="22"/>
      <c r="I23" s="89">
        <v>6</v>
      </c>
      <c r="J23" s="90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34"/>
      <c r="AK23" s="3"/>
      <c r="AL23" s="23"/>
      <c r="AM23" s="24"/>
      <c r="AN23" s="34"/>
      <c r="AO23" s="3"/>
      <c r="AP23" s="23"/>
      <c r="AQ23" s="24"/>
      <c r="AR23" s="34"/>
      <c r="AS23" s="3"/>
      <c r="AT23" s="23"/>
      <c r="AU23" s="24"/>
      <c r="AV23" s="34"/>
      <c r="AW23" s="3"/>
      <c r="AX23" s="23"/>
      <c r="AY23" s="24"/>
      <c r="AZ23" s="34"/>
      <c r="BA23" s="3"/>
      <c r="BB23" s="23"/>
      <c r="BC23" s="27"/>
      <c r="BD23" s="34"/>
      <c r="BE23" s="3"/>
      <c r="BF23" s="23"/>
      <c r="BG23" s="20"/>
      <c r="BH23" s="22"/>
    </row>
    <row r="24" spans="1:60" s="8" customFormat="1" x14ac:dyDescent="0.25">
      <c r="A24" s="5">
        <v>44006</v>
      </c>
      <c r="B24" s="63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59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37"/>
      <c r="B25" s="61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x14ac:dyDescent="0.25">
      <c r="A26" s="37"/>
      <c r="B26" s="61"/>
      <c r="C26" s="19">
        <f t="shared" si="3"/>
        <v>1</v>
      </c>
      <c r="D26" s="19">
        <f t="shared" si="4"/>
        <v>1</v>
      </c>
      <c r="E26" s="20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34"/>
      <c r="AK26" s="3"/>
      <c r="AL26" s="23"/>
      <c r="AM26" s="24"/>
      <c r="AN26" s="34"/>
      <c r="AO26" s="3"/>
      <c r="AP26" s="23"/>
      <c r="AQ26" s="24"/>
      <c r="AR26" s="34"/>
      <c r="AS26" s="3"/>
      <c r="AT26" s="23"/>
      <c r="AU26" s="24"/>
      <c r="AV26" s="34"/>
      <c r="AW26" s="3"/>
      <c r="AX26" s="23"/>
      <c r="AY26" s="24"/>
      <c r="AZ26" s="34"/>
      <c r="BA26" s="3"/>
      <c r="BB26" s="23"/>
      <c r="BC26" s="27"/>
      <c r="BD26" s="22"/>
      <c r="BE26" s="3"/>
      <c r="BF26" s="23"/>
      <c r="BG26" s="20"/>
      <c r="BH26" s="22"/>
    </row>
    <row r="27" spans="1:60" x14ac:dyDescent="0.25">
      <c r="A27" s="37">
        <v>44006</v>
      </c>
      <c r="B27" s="61">
        <v>0.33333333333333331</v>
      </c>
      <c r="C27" s="19">
        <f t="shared" si="3"/>
        <v>2</v>
      </c>
      <c r="D27" s="19">
        <f t="shared" si="4"/>
        <v>2</v>
      </c>
      <c r="E27" s="20">
        <f t="shared" si="5"/>
        <v>160</v>
      </c>
      <c r="F27" s="20">
        <v>10</v>
      </c>
      <c r="G27" s="23">
        <v>44006</v>
      </c>
      <c r="H27" s="22"/>
      <c r="I27" s="3">
        <v>6</v>
      </c>
      <c r="J27" s="23">
        <v>44005</v>
      </c>
      <c r="K27" s="27">
        <v>20</v>
      </c>
      <c r="L27" s="22"/>
      <c r="M27" s="3">
        <v>8</v>
      </c>
      <c r="N27" s="23">
        <v>44004</v>
      </c>
      <c r="O27" s="28">
        <v>20</v>
      </c>
      <c r="P27" s="22"/>
      <c r="Q27" s="3">
        <v>8</v>
      </c>
      <c r="R27" s="23">
        <v>44003</v>
      </c>
      <c r="S27" s="20">
        <v>20</v>
      </c>
      <c r="T27" s="22"/>
      <c r="U27" s="3">
        <v>8</v>
      </c>
      <c r="V27" s="23">
        <v>44002</v>
      </c>
      <c r="W27" s="24">
        <v>20</v>
      </c>
      <c r="X27" s="22"/>
      <c r="Y27" s="3">
        <v>5</v>
      </c>
      <c r="Z27" s="23">
        <v>44001</v>
      </c>
      <c r="AA27" s="24">
        <v>20</v>
      </c>
      <c r="AB27" s="22"/>
      <c r="AC27" s="25">
        <v>3</v>
      </c>
      <c r="AD27" s="23">
        <v>44000</v>
      </c>
      <c r="AE27" s="24">
        <v>20</v>
      </c>
      <c r="AF27" s="22"/>
      <c r="AG27" s="25">
        <v>1</v>
      </c>
      <c r="AH27" s="23">
        <v>43999</v>
      </c>
      <c r="AI27" s="27">
        <v>20</v>
      </c>
      <c r="AJ27" s="34"/>
      <c r="AK27" s="3">
        <v>1</v>
      </c>
      <c r="AL27" s="23">
        <v>43998</v>
      </c>
      <c r="AM27" s="24">
        <v>20</v>
      </c>
      <c r="AN27" s="34"/>
      <c r="AO27" s="3"/>
      <c r="AP27" s="23"/>
      <c r="AQ27" s="24"/>
      <c r="AR27" s="34"/>
      <c r="AS27" s="3"/>
      <c r="AT27" s="23"/>
      <c r="AU27" s="24"/>
      <c r="AV27" s="34"/>
      <c r="AW27" s="3"/>
      <c r="AX27" s="23"/>
      <c r="AY27" s="24"/>
      <c r="AZ27" s="34"/>
      <c r="BA27" s="3"/>
      <c r="BB27" s="23"/>
      <c r="BC27" s="27"/>
      <c r="BD27" s="34"/>
      <c r="BE27" s="3"/>
      <c r="BF27" s="23"/>
      <c r="BG27" s="20"/>
      <c r="BH27" s="22"/>
    </row>
    <row r="28" spans="1:60" x14ac:dyDescent="0.25">
      <c r="A28" s="37">
        <v>44006</v>
      </c>
      <c r="B28" s="61">
        <v>0.75</v>
      </c>
      <c r="C28" s="19">
        <f>ABS(K28/F28)</f>
        <v>1</v>
      </c>
      <c r="D28" s="19">
        <f>C28</f>
        <v>1</v>
      </c>
      <c r="E28" s="20">
        <f>SUM(K28,O28,S28,W28,AA28,AE28,AI28,AM28,AQ28,AU28,AY28,BC28,BG28)</f>
        <v>80</v>
      </c>
      <c r="F28" s="20">
        <v>10</v>
      </c>
      <c r="G28" s="23">
        <v>44006</v>
      </c>
      <c r="H28" s="22"/>
      <c r="I28" s="3">
        <v>6</v>
      </c>
      <c r="J28" s="23">
        <v>44005</v>
      </c>
      <c r="K28" s="27">
        <v>10</v>
      </c>
      <c r="L28" s="22"/>
      <c r="M28" s="3">
        <v>8</v>
      </c>
      <c r="N28" s="23">
        <v>44004</v>
      </c>
      <c r="O28" s="28">
        <v>10</v>
      </c>
      <c r="P28" s="22"/>
      <c r="Q28" s="3">
        <v>8</v>
      </c>
      <c r="R28" s="23">
        <v>44003</v>
      </c>
      <c r="S28" s="20">
        <v>10</v>
      </c>
      <c r="T28" s="22"/>
      <c r="U28" s="3">
        <v>8</v>
      </c>
      <c r="V28" s="23">
        <v>44002</v>
      </c>
      <c r="W28" s="24">
        <v>10</v>
      </c>
      <c r="X28" s="22"/>
      <c r="Y28" s="3">
        <v>5</v>
      </c>
      <c r="Z28" s="23">
        <v>44001</v>
      </c>
      <c r="AA28" s="24">
        <v>10</v>
      </c>
      <c r="AB28" s="22"/>
      <c r="AC28" s="25">
        <v>3</v>
      </c>
      <c r="AD28" s="23">
        <v>44000</v>
      </c>
      <c r="AE28" s="24">
        <v>10</v>
      </c>
      <c r="AF28" s="22"/>
      <c r="AG28" s="25">
        <v>1</v>
      </c>
      <c r="AH28" s="23">
        <v>43999</v>
      </c>
      <c r="AI28" s="27">
        <v>10</v>
      </c>
      <c r="AJ28" s="34"/>
      <c r="AK28" s="3">
        <v>1</v>
      </c>
      <c r="AL28" s="23">
        <v>43998</v>
      </c>
      <c r="AM28" s="24">
        <v>10</v>
      </c>
      <c r="AN28" s="34"/>
      <c r="AO28" s="3"/>
      <c r="AP28" s="23"/>
      <c r="AQ28" s="24"/>
      <c r="AR28" s="34"/>
      <c r="AS28" s="3"/>
      <c r="AT28" s="23"/>
      <c r="AU28" s="24"/>
      <c r="AV28" s="34"/>
      <c r="AW28" s="3"/>
      <c r="AX28" s="23"/>
      <c r="AY28" s="24"/>
      <c r="AZ28" s="34"/>
      <c r="BA28" s="3"/>
      <c r="BB28" s="23"/>
      <c r="BC28" s="27"/>
      <c r="BD28" s="34"/>
      <c r="BE28" s="3"/>
      <c r="BF28" s="23"/>
      <c r="BG28" s="20"/>
      <c r="BH28" s="22"/>
    </row>
    <row r="29" spans="1:60" x14ac:dyDescent="0.25">
      <c r="A29" s="37"/>
      <c r="B29" s="61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34"/>
      <c r="AK29" s="3"/>
      <c r="AL29" s="23"/>
      <c r="AM29" s="24"/>
      <c r="AN29" s="34"/>
      <c r="AO29" s="3"/>
      <c r="AP29" s="23"/>
      <c r="AQ29" s="24"/>
      <c r="AR29" s="34"/>
      <c r="AS29" s="3"/>
      <c r="AT29" s="23"/>
      <c r="AU29" s="24"/>
      <c r="AV29" s="34"/>
      <c r="AW29" s="3"/>
      <c r="AX29" s="23"/>
      <c r="AY29" s="24"/>
      <c r="AZ29" s="34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37"/>
      <c r="B30" s="61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34"/>
      <c r="AK30" s="3"/>
      <c r="AL30" s="23"/>
      <c r="AM30" s="24"/>
      <c r="AN30" s="34"/>
      <c r="AO30" s="3"/>
      <c r="AP30" s="23"/>
      <c r="AQ30" s="24"/>
      <c r="AR30" s="34"/>
      <c r="AS30" s="3"/>
      <c r="AT30" s="23"/>
      <c r="AU30" s="24"/>
      <c r="AV30" s="34"/>
      <c r="AW30" s="3"/>
      <c r="AX30" s="23"/>
      <c r="AY30" s="24"/>
      <c r="AZ30" s="34"/>
      <c r="BA30" s="3"/>
      <c r="BB30" s="23"/>
      <c r="BC30" s="27"/>
      <c r="BD30" s="34"/>
      <c r="BE30" s="3"/>
      <c r="BF30" s="23"/>
      <c r="BG30" s="20"/>
      <c r="BH30" s="22"/>
    </row>
    <row r="31" spans="1:60" x14ac:dyDescent="0.25">
      <c r="A31" s="37">
        <v>44006</v>
      </c>
      <c r="B31" s="61">
        <v>0.83333333333333337</v>
      </c>
      <c r="C31" s="19">
        <f t="shared" si="3"/>
        <v>1</v>
      </c>
      <c r="D31" s="19">
        <f t="shared" si="4"/>
        <v>1</v>
      </c>
      <c r="E31" s="20">
        <f t="shared" si="5"/>
        <v>70</v>
      </c>
      <c r="F31" s="20">
        <v>10</v>
      </c>
      <c r="G31" s="23">
        <v>44006</v>
      </c>
      <c r="H31" s="22"/>
      <c r="I31" s="3">
        <v>6</v>
      </c>
      <c r="J31" s="23">
        <v>44005</v>
      </c>
      <c r="K31" s="27">
        <v>10</v>
      </c>
      <c r="L31" s="22"/>
      <c r="M31" s="3">
        <v>8</v>
      </c>
      <c r="N31" s="23">
        <v>44004</v>
      </c>
      <c r="O31" s="20">
        <v>10</v>
      </c>
      <c r="P31" s="22"/>
      <c r="Q31" s="3">
        <v>8</v>
      </c>
      <c r="R31" s="23">
        <v>44003</v>
      </c>
      <c r="S31" s="28">
        <v>10</v>
      </c>
      <c r="T31" s="22"/>
      <c r="U31" s="3">
        <v>8</v>
      </c>
      <c r="V31" s="23">
        <v>44002</v>
      </c>
      <c r="W31" s="24">
        <v>10</v>
      </c>
      <c r="X31" s="22"/>
      <c r="Y31" s="3">
        <v>5</v>
      </c>
      <c r="Z31" s="23">
        <v>44001</v>
      </c>
      <c r="AA31" s="24">
        <v>10</v>
      </c>
      <c r="AB31" s="22"/>
      <c r="AC31" s="3">
        <v>3</v>
      </c>
      <c r="AD31" s="23">
        <v>44000</v>
      </c>
      <c r="AE31" s="27">
        <v>10</v>
      </c>
      <c r="AF31" s="22"/>
      <c r="AG31" s="3">
        <v>1</v>
      </c>
      <c r="AH31" s="23">
        <v>43999</v>
      </c>
      <c r="AI31" s="27">
        <v>10</v>
      </c>
      <c r="AJ31" s="22"/>
      <c r="AK31" s="3"/>
      <c r="AL31" s="23"/>
      <c r="AM31" s="27"/>
      <c r="AN31" s="22"/>
      <c r="AO31" s="3"/>
      <c r="AP31" s="23"/>
      <c r="AQ31" s="20"/>
      <c r="AR31" s="22"/>
      <c r="AS31" s="3"/>
      <c r="AT31" s="23"/>
      <c r="AU31" s="20"/>
      <c r="AV31" s="22"/>
      <c r="AW31" s="3"/>
      <c r="AX31" s="23"/>
      <c r="AY31" s="28"/>
      <c r="AZ31" s="22"/>
      <c r="BA31" s="3"/>
      <c r="BB31" s="23"/>
      <c r="BC31" s="20"/>
      <c r="BD31" s="22"/>
      <c r="BE31" s="3"/>
      <c r="BF31" s="23"/>
      <c r="BG31" s="20"/>
      <c r="BH31" s="22"/>
    </row>
    <row r="32" spans="1:60" customFormat="1" x14ac:dyDescent="0.25">
      <c r="A32" s="30"/>
      <c r="B32" s="61"/>
      <c r="C32" s="32">
        <f t="shared" si="3"/>
        <v>1</v>
      </c>
      <c r="D32" s="32">
        <f t="shared" si="4"/>
        <v>1</v>
      </c>
      <c r="E32" s="33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34"/>
      <c r="AK32" s="3"/>
      <c r="AL32" s="23"/>
      <c r="AM32" s="24"/>
      <c r="AN32" s="34"/>
      <c r="AO32" s="3"/>
      <c r="AP32" s="23"/>
      <c r="AQ32" s="24"/>
      <c r="AR32" s="34"/>
      <c r="AS32" s="3"/>
      <c r="AT32" s="23"/>
      <c r="AU32" s="24"/>
      <c r="AV32" s="34"/>
      <c r="AW32" s="3"/>
      <c r="AX32" s="23"/>
      <c r="AY32" s="24"/>
      <c r="AZ32" s="34"/>
      <c r="BA32" s="3"/>
      <c r="BB32" s="23"/>
      <c r="BC32" s="27"/>
      <c r="BD32" s="34"/>
      <c r="BE32" s="3"/>
      <c r="BF32" s="23"/>
      <c r="BG32" s="33"/>
      <c r="BH32" s="22"/>
    </row>
    <row r="33" spans="1:60" customFormat="1" ht="13.75" thickBot="1" x14ac:dyDescent="0.3">
      <c r="A33" s="30"/>
      <c r="B33" s="61"/>
      <c r="C33" s="32">
        <f t="shared" si="3"/>
        <v>1</v>
      </c>
      <c r="D33" s="32">
        <f t="shared" si="4"/>
        <v>1</v>
      </c>
      <c r="E33" s="33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34"/>
      <c r="AK33" s="3"/>
      <c r="AL33" s="23"/>
      <c r="AM33" s="24"/>
      <c r="AN33" s="34"/>
      <c r="AO33" s="3"/>
      <c r="AP33" s="23"/>
      <c r="AQ33" s="24"/>
      <c r="AR33" s="34"/>
      <c r="AS33" s="3"/>
      <c r="AT33" s="23"/>
      <c r="AU33" s="24"/>
      <c r="AV33" s="34"/>
      <c r="AW33" s="3"/>
      <c r="AX33" s="23"/>
      <c r="AY33" s="24"/>
      <c r="AZ33" s="34"/>
      <c r="BA33" s="3"/>
      <c r="BB33" s="23"/>
      <c r="BC33" s="27"/>
      <c r="BD33" s="22"/>
      <c r="BE33" s="3"/>
      <c r="BF33" s="23"/>
      <c r="BG33" s="33"/>
      <c r="BH33" s="22"/>
    </row>
    <row r="34" spans="1:60" s="8" customFormat="1" x14ac:dyDescent="0.25">
      <c r="A34" s="5">
        <v>44007</v>
      </c>
      <c r="B34" s="63">
        <v>0.29166666666666669</v>
      </c>
      <c r="C34" s="6">
        <f>ABS(K34/F34)</f>
        <v>2</v>
      </c>
      <c r="D34" s="6">
        <f t="shared" si="4"/>
        <v>2</v>
      </c>
      <c r="E34" s="7">
        <f t="shared" ref="E34:E64" si="6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59">
        <v>20</v>
      </c>
      <c r="P34" s="12"/>
      <c r="Q34" s="9">
        <v>8</v>
      </c>
      <c r="R34" s="10">
        <v>44004</v>
      </c>
      <c r="S34" s="59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37"/>
      <c r="B35" s="61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29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34"/>
      <c r="AK35" s="3">
        <v>1</v>
      </c>
      <c r="AL35" s="23">
        <v>43999</v>
      </c>
      <c r="AM35" s="24">
        <v>10</v>
      </c>
      <c r="AN35" s="34"/>
      <c r="AO35" s="3">
        <v>1</v>
      </c>
      <c r="AP35" s="23">
        <v>43998</v>
      </c>
      <c r="AQ35" s="24">
        <v>10</v>
      </c>
      <c r="AR35" s="34"/>
      <c r="AS35" s="3"/>
      <c r="AT35" s="23"/>
      <c r="AU35" s="24"/>
      <c r="AV35" s="34"/>
      <c r="AW35" s="3"/>
      <c r="AX35" s="23"/>
      <c r="AY35" s="24"/>
      <c r="AZ35" s="34"/>
      <c r="BA35" s="3"/>
      <c r="BB35" s="23"/>
      <c r="BC35" s="27"/>
      <c r="BD35" s="22"/>
      <c r="BE35" s="3"/>
      <c r="BF35" s="23"/>
      <c r="BG35" s="20"/>
      <c r="BH35" s="22"/>
    </row>
    <row r="36" spans="1:60" x14ac:dyDescent="0.25">
      <c r="A36" s="37"/>
      <c r="B36" s="44"/>
      <c r="C36" s="19">
        <f>ABS(K36/F36)</f>
        <v>2</v>
      </c>
      <c r="D36" s="19">
        <f t="shared" si="4"/>
        <v>2</v>
      </c>
      <c r="E36" s="20">
        <f t="shared" si="6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20"/>
      <c r="BH36" s="22"/>
    </row>
    <row r="37" spans="1:60" x14ac:dyDescent="0.25">
      <c r="A37" s="37">
        <v>44007</v>
      </c>
      <c r="B37" s="61">
        <v>0.375</v>
      </c>
      <c r="C37" s="19">
        <f>ABS(MAX(K37,O37,S37,W37,AA37,AE37,AI37,AM37,AQ37,AU37,AY37,BC37,BG37)/F37)</f>
        <v>1</v>
      </c>
      <c r="D37" s="19">
        <f t="shared" si="4"/>
        <v>1</v>
      </c>
      <c r="E37" s="20">
        <f t="shared" si="6"/>
        <v>40</v>
      </c>
      <c r="F37" s="20">
        <v>10</v>
      </c>
      <c r="G37" s="23">
        <v>44007</v>
      </c>
      <c r="H37" s="22"/>
      <c r="I37" s="3"/>
      <c r="J37" s="23"/>
      <c r="K37" s="29">
        <v>0</v>
      </c>
      <c r="L37" s="22"/>
      <c r="M37" s="3"/>
      <c r="N37" s="23"/>
      <c r="O37" s="41">
        <v>0</v>
      </c>
      <c r="P37" s="22"/>
      <c r="Q37" s="3"/>
      <c r="R37" s="23"/>
      <c r="S37" s="41">
        <v>0</v>
      </c>
      <c r="T37" s="22"/>
      <c r="U37" s="3"/>
      <c r="V37" s="23"/>
      <c r="W37" s="29">
        <v>0</v>
      </c>
      <c r="X37" s="22"/>
      <c r="Y37" s="3">
        <v>5</v>
      </c>
      <c r="Z37" s="23">
        <v>44002</v>
      </c>
      <c r="AA37" s="27">
        <v>10</v>
      </c>
      <c r="AB37" s="22"/>
      <c r="AC37" s="3">
        <v>3</v>
      </c>
      <c r="AD37" s="23">
        <v>44001</v>
      </c>
      <c r="AE37" s="28">
        <v>10</v>
      </c>
      <c r="AF37" s="22"/>
      <c r="AG37" s="3">
        <v>1</v>
      </c>
      <c r="AH37" s="23">
        <v>44000</v>
      </c>
      <c r="AI37" s="20">
        <v>10</v>
      </c>
      <c r="AJ37" s="22"/>
      <c r="AK37" s="3"/>
      <c r="AL37" s="23"/>
      <c r="AM37" s="29">
        <v>0</v>
      </c>
      <c r="AN37" s="22"/>
      <c r="AO37" s="3">
        <v>1</v>
      </c>
      <c r="AP37" s="23">
        <v>43998</v>
      </c>
      <c r="AQ37" s="24">
        <v>10</v>
      </c>
      <c r="AR37" s="34"/>
      <c r="AS37" s="3"/>
      <c r="AT37" s="23"/>
      <c r="AU37" s="24"/>
      <c r="AV37" s="34"/>
      <c r="AW37" s="3"/>
      <c r="AX37" s="23"/>
      <c r="AY37" s="24"/>
      <c r="AZ37" s="34"/>
      <c r="BA37" s="3"/>
      <c r="BB37" s="23"/>
      <c r="BC37" s="27"/>
      <c r="BD37" s="34"/>
      <c r="BE37" s="3"/>
      <c r="BF37" s="23"/>
      <c r="BG37" s="20"/>
      <c r="BH37" s="22"/>
    </row>
    <row r="38" spans="1:60" x14ac:dyDescent="0.25">
      <c r="A38" s="37"/>
      <c r="B38" s="61"/>
      <c r="C38" s="19">
        <f t="shared" ref="C38:C101" si="7">ABS(MAX(K38,O38,S38,W38,AA38,AE38,AI38,AM38,AQ38,AU38,AY38,BC38,BG38)/F38)</f>
        <v>1</v>
      </c>
      <c r="D38" s="19">
        <f t="shared" si="4"/>
        <v>1</v>
      </c>
      <c r="E38" s="20">
        <f t="shared" si="6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34"/>
      <c r="AK38" s="3">
        <v>1</v>
      </c>
      <c r="AL38" s="23">
        <v>43999</v>
      </c>
      <c r="AM38" s="24">
        <v>10</v>
      </c>
      <c r="AN38" s="34"/>
      <c r="AO38" s="3">
        <v>1</v>
      </c>
      <c r="AP38" s="23">
        <v>43998</v>
      </c>
      <c r="AQ38" s="24">
        <v>10</v>
      </c>
      <c r="AR38" s="34"/>
      <c r="AS38" s="3"/>
      <c r="AT38" s="23"/>
      <c r="AU38" s="24"/>
      <c r="AV38" s="34"/>
      <c r="AW38" s="3"/>
      <c r="AX38" s="23"/>
      <c r="AY38" s="24"/>
      <c r="AZ38" s="34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37"/>
      <c r="B39" s="61"/>
      <c r="C39" s="19">
        <f t="shared" si="7"/>
        <v>1</v>
      </c>
      <c r="D39" s="19">
        <f t="shared" si="4"/>
        <v>1</v>
      </c>
      <c r="E39" s="20">
        <f t="shared" si="6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29">
        <v>0</v>
      </c>
      <c r="X39" s="22"/>
      <c r="Y39" s="3"/>
      <c r="Z39" s="23"/>
      <c r="AA39" s="29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34"/>
      <c r="AK39" s="3"/>
      <c r="AL39" s="23"/>
      <c r="AM39" s="24"/>
      <c r="AN39" s="34"/>
      <c r="AO39" s="3"/>
      <c r="AP39" s="23"/>
      <c r="AQ39" s="24"/>
      <c r="AR39" s="34"/>
      <c r="AS39" s="3"/>
      <c r="AT39" s="23"/>
      <c r="AU39" s="24"/>
      <c r="AV39" s="34"/>
      <c r="AW39" s="3"/>
      <c r="AX39" s="23"/>
      <c r="AY39" s="24"/>
      <c r="AZ39" s="34"/>
      <c r="BA39" s="3"/>
      <c r="BB39" s="23"/>
      <c r="BC39" s="27"/>
      <c r="BD39" s="34"/>
      <c r="BE39" s="3"/>
      <c r="BF39" s="23"/>
      <c r="BG39" s="20"/>
      <c r="BH39" s="22"/>
    </row>
    <row r="40" spans="1:60" x14ac:dyDescent="0.25">
      <c r="A40" s="37"/>
      <c r="B40" s="44"/>
      <c r="C40" s="19">
        <f t="shared" si="7"/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x14ac:dyDescent="0.25">
      <c r="A41" s="37">
        <v>44007</v>
      </c>
      <c r="B41" s="61">
        <v>0.41666666666666669</v>
      </c>
      <c r="C41" s="19">
        <f t="shared" si="7"/>
        <v>2</v>
      </c>
      <c r="D41" s="19">
        <f t="shared" si="4"/>
        <v>2</v>
      </c>
      <c r="E41" s="20">
        <f t="shared" si="6"/>
        <v>180</v>
      </c>
      <c r="F41" s="20">
        <v>10</v>
      </c>
      <c r="G41" s="23">
        <v>44007</v>
      </c>
      <c r="H41" s="22"/>
      <c r="I41" s="3">
        <v>6</v>
      </c>
      <c r="J41" s="23">
        <v>44006</v>
      </c>
      <c r="K41" s="27">
        <v>20</v>
      </c>
      <c r="L41" s="22"/>
      <c r="M41" s="3">
        <v>8</v>
      </c>
      <c r="N41" s="23">
        <v>44005</v>
      </c>
      <c r="O41" s="28">
        <v>20</v>
      </c>
      <c r="P41" s="22"/>
      <c r="Q41" s="3">
        <v>8</v>
      </c>
      <c r="R41" s="23">
        <v>44004</v>
      </c>
      <c r="S41" s="20">
        <v>20</v>
      </c>
      <c r="T41" s="22"/>
      <c r="U41" s="3">
        <v>8</v>
      </c>
      <c r="V41" s="23">
        <v>44003</v>
      </c>
      <c r="W41" s="24">
        <v>20</v>
      </c>
      <c r="X41" s="22"/>
      <c r="Y41" s="3">
        <v>5</v>
      </c>
      <c r="Z41" s="23">
        <v>44002</v>
      </c>
      <c r="AA41" s="24">
        <v>20</v>
      </c>
      <c r="AB41" s="22"/>
      <c r="AC41" s="25">
        <v>3</v>
      </c>
      <c r="AD41" s="23">
        <v>44001</v>
      </c>
      <c r="AE41" s="24">
        <v>20</v>
      </c>
      <c r="AF41" s="22"/>
      <c r="AG41" s="25">
        <v>1</v>
      </c>
      <c r="AH41" s="23">
        <v>44000</v>
      </c>
      <c r="AI41" s="27">
        <v>20</v>
      </c>
      <c r="AJ41" s="34"/>
      <c r="AK41" s="3">
        <v>1</v>
      </c>
      <c r="AL41" s="23">
        <v>43999</v>
      </c>
      <c r="AM41" s="24">
        <v>20</v>
      </c>
      <c r="AN41" s="34"/>
      <c r="AO41" s="3">
        <v>1</v>
      </c>
      <c r="AP41" s="23">
        <v>43998</v>
      </c>
      <c r="AQ41" s="24">
        <v>20</v>
      </c>
      <c r="AR41" s="34"/>
      <c r="AS41" s="3"/>
      <c r="AT41" s="23"/>
      <c r="AU41" s="24"/>
      <c r="AV41" s="34"/>
      <c r="AW41" s="3"/>
      <c r="AX41" s="23"/>
      <c r="AY41" s="24"/>
      <c r="AZ41" s="34"/>
      <c r="BA41" s="3"/>
      <c r="BB41" s="23"/>
      <c r="BC41" s="27"/>
      <c r="BD41" s="34"/>
      <c r="BE41" s="3"/>
      <c r="BF41" s="23"/>
      <c r="BG41" s="20"/>
      <c r="BH41" s="22"/>
    </row>
    <row r="42" spans="1:60" x14ac:dyDescent="0.25">
      <c r="A42" s="37">
        <v>44007</v>
      </c>
      <c r="B42" s="61">
        <v>0.45833333333333331</v>
      </c>
      <c r="C42" s="19">
        <f t="shared" si="7"/>
        <v>2</v>
      </c>
      <c r="D42" s="19">
        <f t="shared" si="4"/>
        <v>2</v>
      </c>
      <c r="E42" s="20">
        <f t="shared" si="6"/>
        <v>180</v>
      </c>
      <c r="F42" s="20">
        <v>10</v>
      </c>
      <c r="G42" s="23">
        <v>44007</v>
      </c>
      <c r="H42" s="22"/>
      <c r="I42" s="3">
        <v>6</v>
      </c>
      <c r="J42" s="23">
        <v>44006</v>
      </c>
      <c r="K42" s="27">
        <v>20</v>
      </c>
      <c r="L42" s="22"/>
      <c r="M42" s="3">
        <v>8</v>
      </c>
      <c r="N42" s="23">
        <v>44005</v>
      </c>
      <c r="O42" s="28">
        <v>20</v>
      </c>
      <c r="P42" s="22"/>
      <c r="Q42" s="3">
        <v>8</v>
      </c>
      <c r="R42" s="23">
        <v>44004</v>
      </c>
      <c r="S42" s="20">
        <v>20</v>
      </c>
      <c r="T42" s="22"/>
      <c r="U42" s="3">
        <v>8</v>
      </c>
      <c r="V42" s="23">
        <v>44003</v>
      </c>
      <c r="W42" s="24">
        <v>20</v>
      </c>
      <c r="X42" s="22"/>
      <c r="Y42" s="3">
        <v>5</v>
      </c>
      <c r="Z42" s="23">
        <v>44002</v>
      </c>
      <c r="AA42" s="24">
        <v>20</v>
      </c>
      <c r="AB42" s="22"/>
      <c r="AC42" s="25">
        <v>3</v>
      </c>
      <c r="AD42" s="23">
        <v>44001</v>
      </c>
      <c r="AE42" s="24">
        <v>20</v>
      </c>
      <c r="AF42" s="22"/>
      <c r="AG42" s="25">
        <v>1</v>
      </c>
      <c r="AH42" s="23">
        <v>44000</v>
      </c>
      <c r="AI42" s="27">
        <v>20</v>
      </c>
      <c r="AJ42" s="34"/>
      <c r="AK42" s="3">
        <v>1</v>
      </c>
      <c r="AL42" s="23">
        <v>43999</v>
      </c>
      <c r="AM42" s="24">
        <v>20</v>
      </c>
      <c r="AN42" s="34"/>
      <c r="AO42" s="3">
        <v>1</v>
      </c>
      <c r="AP42" s="23">
        <v>43998</v>
      </c>
      <c r="AQ42" s="24">
        <v>20</v>
      </c>
      <c r="AR42" s="34"/>
      <c r="AS42" s="3"/>
      <c r="AT42" s="23"/>
      <c r="AU42" s="24"/>
      <c r="AV42" s="34"/>
      <c r="AW42" s="3"/>
      <c r="AX42" s="23"/>
      <c r="AY42" s="24"/>
      <c r="AZ42" s="34"/>
      <c r="BA42" s="3"/>
      <c r="BB42" s="23"/>
      <c r="BC42" s="27"/>
      <c r="BD42" s="34"/>
      <c r="BE42" s="3"/>
      <c r="BF42" s="23"/>
      <c r="BG42" s="20"/>
      <c r="BH42" s="22"/>
    </row>
    <row r="43" spans="1:60" x14ac:dyDescent="0.25">
      <c r="A43" s="37">
        <v>44007</v>
      </c>
      <c r="B43" s="61">
        <v>0.5</v>
      </c>
      <c r="C43" s="19">
        <f t="shared" si="7"/>
        <v>1</v>
      </c>
      <c r="D43" s="19">
        <f t="shared" si="4"/>
        <v>1</v>
      </c>
      <c r="E43" s="20">
        <f t="shared" si="6"/>
        <v>90</v>
      </c>
      <c r="F43" s="20">
        <v>10</v>
      </c>
      <c r="G43" s="23">
        <v>44007</v>
      </c>
      <c r="H43" s="22"/>
      <c r="I43" s="3">
        <v>6</v>
      </c>
      <c r="J43" s="23">
        <v>44006</v>
      </c>
      <c r="K43" s="27">
        <v>10</v>
      </c>
      <c r="L43" s="22"/>
      <c r="M43" s="3">
        <v>8</v>
      </c>
      <c r="N43" s="23">
        <v>44005</v>
      </c>
      <c r="O43" s="28">
        <v>10</v>
      </c>
      <c r="P43" s="22"/>
      <c r="Q43" s="3">
        <v>8</v>
      </c>
      <c r="R43" s="23">
        <v>44004</v>
      </c>
      <c r="S43" s="20">
        <v>10</v>
      </c>
      <c r="T43" s="22"/>
      <c r="U43" s="3">
        <v>8</v>
      </c>
      <c r="V43" s="23">
        <v>44003</v>
      </c>
      <c r="W43" s="24">
        <v>10</v>
      </c>
      <c r="X43" s="22"/>
      <c r="Y43" s="3">
        <v>5</v>
      </c>
      <c r="Z43" s="23">
        <v>44002</v>
      </c>
      <c r="AA43" s="24">
        <v>10</v>
      </c>
      <c r="AB43" s="22"/>
      <c r="AC43" s="25">
        <v>3</v>
      </c>
      <c r="AD43" s="23">
        <v>44001</v>
      </c>
      <c r="AE43" s="24">
        <v>10</v>
      </c>
      <c r="AF43" s="22"/>
      <c r="AG43" s="25">
        <v>1</v>
      </c>
      <c r="AH43" s="23">
        <v>44000</v>
      </c>
      <c r="AI43" s="27">
        <v>10</v>
      </c>
      <c r="AJ43" s="34"/>
      <c r="AK43" s="3">
        <v>1</v>
      </c>
      <c r="AL43" s="23">
        <v>43999</v>
      </c>
      <c r="AM43" s="24">
        <v>10</v>
      </c>
      <c r="AN43" s="34"/>
      <c r="AO43" s="3">
        <v>1</v>
      </c>
      <c r="AP43" s="23">
        <v>43998</v>
      </c>
      <c r="AQ43" s="24">
        <v>10</v>
      </c>
      <c r="AR43" s="34"/>
      <c r="AS43" s="3"/>
      <c r="AT43" s="23"/>
      <c r="AU43" s="24"/>
      <c r="AV43" s="34"/>
      <c r="AW43" s="3"/>
      <c r="AX43" s="23"/>
      <c r="AY43" s="24"/>
      <c r="AZ43" s="34"/>
      <c r="BA43" s="3"/>
      <c r="BB43" s="23"/>
      <c r="BC43" s="27"/>
      <c r="BD43" s="34"/>
      <c r="BE43" s="3"/>
      <c r="BF43" s="23"/>
      <c r="BG43" s="20"/>
      <c r="BH43" s="22"/>
    </row>
    <row r="44" spans="1:60" x14ac:dyDescent="0.25">
      <c r="A44" s="37"/>
      <c r="B44" s="61"/>
      <c r="C44" s="19">
        <f t="shared" si="7"/>
        <v>1</v>
      </c>
      <c r="D44" s="19">
        <f t="shared" si="4"/>
        <v>1</v>
      </c>
      <c r="E44" s="20">
        <f t="shared" si="6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34"/>
      <c r="AK44" s="3">
        <v>1</v>
      </c>
      <c r="AL44" s="23">
        <v>43999</v>
      </c>
      <c r="AM44" s="24">
        <v>10</v>
      </c>
      <c r="AN44" s="34"/>
      <c r="AO44" s="3"/>
      <c r="AP44" s="23"/>
      <c r="AQ44" s="24"/>
      <c r="AR44" s="34"/>
      <c r="AS44" s="3"/>
      <c r="AT44" s="23"/>
      <c r="AU44" s="24"/>
      <c r="AV44" s="34"/>
      <c r="AW44" s="3"/>
      <c r="AX44" s="23"/>
      <c r="AY44" s="24"/>
      <c r="AZ44" s="34"/>
      <c r="BA44" s="3"/>
      <c r="BB44" s="23"/>
      <c r="BC44" s="27"/>
      <c r="BD44" s="22"/>
      <c r="BE44" s="3"/>
      <c r="BF44" s="23"/>
      <c r="BG44" s="20"/>
      <c r="BH44" s="22"/>
    </row>
    <row r="45" spans="1:60" x14ac:dyDescent="0.25">
      <c r="A45" s="37">
        <v>44007</v>
      </c>
      <c r="B45" s="61">
        <v>0.625</v>
      </c>
      <c r="C45" s="19">
        <f t="shared" si="7"/>
        <v>1</v>
      </c>
      <c r="D45" s="19">
        <f t="shared" si="4"/>
        <v>1</v>
      </c>
      <c r="E45" s="20">
        <f t="shared" si="6"/>
        <v>90</v>
      </c>
      <c r="F45" s="20">
        <v>10</v>
      </c>
      <c r="G45" s="23">
        <v>44007</v>
      </c>
      <c r="H45" s="22"/>
      <c r="I45" s="3">
        <v>6</v>
      </c>
      <c r="J45" s="23">
        <v>44006</v>
      </c>
      <c r="K45" s="27">
        <v>10</v>
      </c>
      <c r="L45" s="22"/>
      <c r="M45" s="3">
        <v>8</v>
      </c>
      <c r="N45" s="23">
        <v>44005</v>
      </c>
      <c r="O45" s="28">
        <v>10</v>
      </c>
      <c r="P45" s="22"/>
      <c r="Q45" s="3">
        <v>8</v>
      </c>
      <c r="R45" s="23">
        <v>44004</v>
      </c>
      <c r="S45" s="20">
        <v>10</v>
      </c>
      <c r="T45" s="22"/>
      <c r="U45" s="3">
        <v>8</v>
      </c>
      <c r="V45" s="23">
        <v>44003</v>
      </c>
      <c r="W45" s="24">
        <v>10</v>
      </c>
      <c r="X45" s="22"/>
      <c r="Y45" s="3">
        <v>5</v>
      </c>
      <c r="Z45" s="23">
        <v>44002</v>
      </c>
      <c r="AA45" s="24">
        <v>10</v>
      </c>
      <c r="AB45" s="22"/>
      <c r="AC45" s="25">
        <v>3</v>
      </c>
      <c r="AD45" s="23">
        <v>44001</v>
      </c>
      <c r="AE45" s="24">
        <v>10</v>
      </c>
      <c r="AF45" s="22"/>
      <c r="AG45" s="25">
        <v>1</v>
      </c>
      <c r="AH45" s="23">
        <v>44000</v>
      </c>
      <c r="AI45" s="27">
        <v>10</v>
      </c>
      <c r="AJ45" s="34"/>
      <c r="AK45" s="3">
        <v>1</v>
      </c>
      <c r="AL45" s="23">
        <v>43999</v>
      </c>
      <c r="AM45" s="24">
        <v>10</v>
      </c>
      <c r="AN45" s="34"/>
      <c r="AO45" s="3">
        <v>1</v>
      </c>
      <c r="AP45" s="23">
        <v>43998</v>
      </c>
      <c r="AQ45" s="24">
        <v>10</v>
      </c>
      <c r="AR45" s="34"/>
      <c r="AS45" s="3"/>
      <c r="AT45" s="23"/>
      <c r="AU45" s="24"/>
      <c r="AV45" s="34"/>
      <c r="AW45" s="3"/>
      <c r="AX45" s="23"/>
      <c r="AY45" s="24"/>
      <c r="AZ45" s="34"/>
      <c r="BA45" s="3"/>
      <c r="BB45" s="23"/>
      <c r="BC45" s="27"/>
      <c r="BD45" s="34"/>
      <c r="BE45" s="3"/>
      <c r="BF45" s="23"/>
      <c r="BG45" s="20"/>
      <c r="BH45" s="22"/>
    </row>
    <row r="46" spans="1:60" x14ac:dyDescent="0.25">
      <c r="A46" s="37"/>
      <c r="B46" s="61"/>
      <c r="C46" s="19">
        <f t="shared" si="7"/>
        <v>1</v>
      </c>
      <c r="D46" s="19">
        <f t="shared" si="4"/>
        <v>1</v>
      </c>
      <c r="E46" s="20">
        <f t="shared" si="6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34"/>
      <c r="AK46" s="3"/>
      <c r="AL46" s="23"/>
      <c r="AM46" s="24"/>
      <c r="AN46" s="34"/>
      <c r="AO46" s="3"/>
      <c r="AP46" s="23"/>
      <c r="AQ46" s="24"/>
      <c r="AR46" s="34"/>
      <c r="AS46" s="3"/>
      <c r="AT46" s="23"/>
      <c r="AU46" s="24"/>
      <c r="AV46" s="34"/>
      <c r="AW46" s="3"/>
      <c r="AX46" s="23"/>
      <c r="AY46" s="24"/>
      <c r="AZ46" s="34"/>
      <c r="BA46" s="3"/>
      <c r="BB46" s="23"/>
      <c r="BC46" s="27"/>
      <c r="BD46" s="22"/>
      <c r="BE46" s="3"/>
      <c r="BF46" s="23"/>
      <c r="BG46" s="20"/>
      <c r="BH46" s="22"/>
    </row>
    <row r="47" spans="1:60" ht="13.75" thickBot="1" x14ac:dyDescent="0.3">
      <c r="A47" s="37"/>
      <c r="B47" s="61"/>
      <c r="C47" s="19">
        <f t="shared" si="7"/>
        <v>1</v>
      </c>
      <c r="D47" s="19">
        <f t="shared" ref="D47:D76" si="8">C47</f>
        <v>1</v>
      </c>
      <c r="E47" s="20">
        <f t="shared" si="6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34"/>
      <c r="AK47" s="3"/>
      <c r="AL47" s="23"/>
      <c r="AM47" s="24"/>
      <c r="AN47" s="34"/>
      <c r="AO47" s="3"/>
      <c r="AP47" s="23"/>
      <c r="AQ47" s="24"/>
      <c r="AR47" s="34"/>
      <c r="AS47" s="3"/>
      <c r="AT47" s="23"/>
      <c r="AU47" s="24"/>
      <c r="AV47" s="34"/>
      <c r="AW47" s="3"/>
      <c r="AX47" s="23"/>
      <c r="AY47" s="24"/>
      <c r="AZ47" s="34"/>
      <c r="BA47" s="3"/>
      <c r="BB47" s="23"/>
      <c r="BC47" s="27"/>
      <c r="BD47" s="34"/>
      <c r="BE47" s="3"/>
      <c r="BF47" s="23"/>
      <c r="BG47" s="20"/>
      <c r="BH47" s="22"/>
    </row>
    <row r="48" spans="1:60" s="8" customFormat="1" x14ac:dyDescent="0.25">
      <c r="A48" s="5">
        <v>44008</v>
      </c>
      <c r="B48" s="63">
        <v>0.29166666666666669</v>
      </c>
      <c r="C48" s="6">
        <f t="shared" si="7"/>
        <v>2</v>
      </c>
      <c r="D48" s="6">
        <f t="shared" si="8"/>
        <v>2</v>
      </c>
      <c r="E48" s="7">
        <f t="shared" si="6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59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30"/>
      <c r="B49" s="61"/>
      <c r="C49" s="32">
        <f t="shared" si="7"/>
        <v>1</v>
      </c>
      <c r="D49" s="32">
        <f t="shared" si="8"/>
        <v>1</v>
      </c>
      <c r="E49" s="33">
        <f t="shared" si="6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34"/>
      <c r="AK49" s="3">
        <v>1</v>
      </c>
      <c r="AL49" s="23">
        <v>44000</v>
      </c>
      <c r="AM49" s="24">
        <v>10</v>
      </c>
      <c r="AN49" s="34"/>
      <c r="AO49" s="3">
        <v>1</v>
      </c>
      <c r="AP49" s="23">
        <v>43999</v>
      </c>
      <c r="AQ49" s="24">
        <v>10</v>
      </c>
      <c r="AR49" s="34"/>
      <c r="AS49" s="3"/>
      <c r="AT49" s="23"/>
      <c r="AU49" s="24"/>
      <c r="AV49" s="34"/>
      <c r="AW49" s="3"/>
      <c r="AX49" s="23"/>
      <c r="AY49" s="24"/>
      <c r="AZ49" s="34"/>
      <c r="BA49" s="3"/>
      <c r="BB49" s="23"/>
      <c r="BC49" s="27"/>
      <c r="BD49" s="34"/>
      <c r="BE49" s="3"/>
      <c r="BF49" s="23"/>
      <c r="BG49" s="33"/>
      <c r="BH49" s="22"/>
    </row>
    <row r="50" spans="1:60" x14ac:dyDescent="0.25">
      <c r="A50" s="37"/>
      <c r="B50" s="44"/>
      <c r="C50" s="19">
        <f t="shared" si="7"/>
        <v>1</v>
      </c>
      <c r="D50" s="19">
        <f t="shared" si="8"/>
        <v>1</v>
      </c>
      <c r="E50" s="20">
        <f t="shared" si="6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34"/>
      <c r="AK50" s="3">
        <v>1</v>
      </c>
      <c r="AL50" s="23">
        <v>44000</v>
      </c>
      <c r="AM50" s="24">
        <v>10</v>
      </c>
      <c r="AN50" s="34"/>
      <c r="AO50" s="3"/>
      <c r="AP50" s="23"/>
      <c r="AQ50" s="24"/>
      <c r="AR50" s="34"/>
      <c r="AS50" s="3"/>
      <c r="AT50" s="23"/>
      <c r="AU50" s="24"/>
      <c r="AV50" s="34"/>
      <c r="AW50" s="3"/>
      <c r="AX50" s="23"/>
      <c r="AY50" s="24"/>
      <c r="AZ50" s="34"/>
      <c r="BA50" s="3"/>
      <c r="BB50" s="23"/>
      <c r="BC50" s="27"/>
      <c r="BD50" s="22"/>
      <c r="BE50" s="3"/>
      <c r="BF50" s="23"/>
      <c r="BG50" s="20"/>
      <c r="BH50" s="22"/>
    </row>
    <row r="51" spans="1:60" x14ac:dyDescent="0.25">
      <c r="A51" s="37">
        <v>44008</v>
      </c>
      <c r="B51" s="61">
        <v>0.41666666666666669</v>
      </c>
      <c r="C51" s="19">
        <f t="shared" si="7"/>
        <v>1</v>
      </c>
      <c r="D51" s="19">
        <f t="shared" si="8"/>
        <v>1</v>
      </c>
      <c r="E51" s="20">
        <f t="shared" si="6"/>
        <v>70</v>
      </c>
      <c r="F51" s="20">
        <v>10</v>
      </c>
      <c r="G51" s="23">
        <v>44008</v>
      </c>
      <c r="H51" s="22"/>
      <c r="I51" s="3">
        <v>6</v>
      </c>
      <c r="J51" s="23">
        <v>44007</v>
      </c>
      <c r="K51" s="27">
        <v>10</v>
      </c>
      <c r="L51" s="22"/>
      <c r="M51" s="3">
        <v>8</v>
      </c>
      <c r="N51" s="23">
        <v>44006</v>
      </c>
      <c r="O51" s="28">
        <v>10</v>
      </c>
      <c r="P51" s="22"/>
      <c r="Q51" s="3">
        <v>8</v>
      </c>
      <c r="R51" s="23">
        <v>44005</v>
      </c>
      <c r="S51" s="20">
        <v>10</v>
      </c>
      <c r="T51" s="22"/>
      <c r="U51" s="3">
        <v>8</v>
      </c>
      <c r="V51" s="23">
        <v>44004</v>
      </c>
      <c r="W51" s="27">
        <v>10</v>
      </c>
      <c r="X51" s="22"/>
      <c r="Y51" s="3">
        <v>5</v>
      </c>
      <c r="Z51" s="23">
        <v>44003</v>
      </c>
      <c r="AA51" s="24">
        <v>10</v>
      </c>
      <c r="AB51" s="22"/>
      <c r="AC51" s="25">
        <v>3</v>
      </c>
      <c r="AD51" s="23">
        <v>44002</v>
      </c>
      <c r="AE51" s="27">
        <v>10</v>
      </c>
      <c r="AF51" s="22"/>
      <c r="AG51" s="25">
        <v>1</v>
      </c>
      <c r="AH51" s="23">
        <v>44001</v>
      </c>
      <c r="AI51" s="27">
        <v>10</v>
      </c>
      <c r="AJ51" s="34"/>
      <c r="AK51" s="3"/>
      <c r="AL51" s="23"/>
      <c r="AM51" s="24"/>
      <c r="AN51" s="34"/>
      <c r="AO51" s="3"/>
      <c r="AP51" s="23"/>
      <c r="AQ51" s="24"/>
      <c r="AR51" s="34"/>
      <c r="AS51" s="3"/>
      <c r="AT51" s="23"/>
      <c r="AU51" s="24"/>
      <c r="AV51" s="34"/>
      <c r="AW51" s="3"/>
      <c r="AX51" s="23"/>
      <c r="AY51" s="24"/>
      <c r="AZ51" s="34"/>
      <c r="BA51" s="3"/>
      <c r="BB51" s="23"/>
      <c r="BC51" s="27"/>
      <c r="BD51" s="34"/>
      <c r="BE51" s="3"/>
      <c r="BF51" s="23"/>
      <c r="BG51" s="20"/>
      <c r="BH51" s="22"/>
    </row>
    <row r="52" spans="1:60" x14ac:dyDescent="0.25">
      <c r="A52" s="37"/>
      <c r="B52" s="61"/>
      <c r="C52" s="19">
        <f t="shared" si="7"/>
        <v>1</v>
      </c>
      <c r="D52" s="19">
        <f t="shared" si="8"/>
        <v>1</v>
      </c>
      <c r="E52" s="20">
        <f t="shared" si="6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34"/>
      <c r="AK52" s="3"/>
      <c r="AL52" s="23"/>
      <c r="AM52" s="24"/>
      <c r="AN52" s="34"/>
      <c r="AO52" s="3"/>
      <c r="AP52" s="23"/>
      <c r="AQ52" s="24"/>
      <c r="AR52" s="34"/>
      <c r="AS52" s="3"/>
      <c r="AT52" s="23"/>
      <c r="AU52" s="24"/>
      <c r="AV52" s="34"/>
      <c r="AW52" s="3"/>
      <c r="AX52" s="23"/>
      <c r="AY52" s="24"/>
      <c r="AZ52" s="34"/>
      <c r="BA52" s="3"/>
      <c r="BB52" s="23"/>
      <c r="BC52" s="27"/>
      <c r="BD52" s="34"/>
      <c r="BE52" s="3"/>
      <c r="BF52" s="23"/>
      <c r="BG52" s="20"/>
      <c r="BH52" s="22"/>
    </row>
    <row r="53" spans="1:60" x14ac:dyDescent="0.25">
      <c r="A53" s="37"/>
      <c r="B53" s="44"/>
      <c r="C53" s="19">
        <f t="shared" si="7"/>
        <v>2</v>
      </c>
      <c r="D53" s="19">
        <f t="shared" si="8"/>
        <v>2</v>
      </c>
      <c r="E53" s="20">
        <f t="shared" si="6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34"/>
      <c r="AK53" s="3"/>
      <c r="AL53" s="23"/>
      <c r="AM53" s="24"/>
      <c r="AN53" s="34"/>
      <c r="AO53" s="3"/>
      <c r="AP53" s="23"/>
      <c r="AQ53" s="24"/>
      <c r="AR53" s="34"/>
      <c r="AS53" s="3"/>
      <c r="AT53" s="23"/>
      <c r="AU53" s="24"/>
      <c r="AV53" s="34"/>
      <c r="AW53" s="3"/>
      <c r="AX53" s="23"/>
      <c r="AY53" s="24"/>
      <c r="AZ53" s="34"/>
      <c r="BA53" s="3"/>
      <c r="BB53" s="23"/>
      <c r="BC53" s="27"/>
      <c r="BD53" s="22"/>
      <c r="BE53" s="3"/>
      <c r="BF53" s="23"/>
      <c r="BG53" s="20"/>
      <c r="BH53" s="22"/>
    </row>
    <row r="54" spans="1:60" x14ac:dyDescent="0.25">
      <c r="A54" s="37">
        <v>44008</v>
      </c>
      <c r="B54" s="61">
        <v>0.58333333333333337</v>
      </c>
      <c r="C54" s="19">
        <f t="shared" si="7"/>
        <v>3</v>
      </c>
      <c r="D54" s="19">
        <f t="shared" si="8"/>
        <v>3</v>
      </c>
      <c r="E54" s="20">
        <f t="shared" si="6"/>
        <v>300</v>
      </c>
      <c r="F54" s="20">
        <v>10</v>
      </c>
      <c r="G54" s="23">
        <v>44008</v>
      </c>
      <c r="H54" s="22"/>
      <c r="I54" s="3">
        <v>6</v>
      </c>
      <c r="J54" s="23">
        <v>44007</v>
      </c>
      <c r="K54" s="27">
        <v>30</v>
      </c>
      <c r="L54" s="22"/>
      <c r="M54" s="3">
        <v>8</v>
      </c>
      <c r="N54" s="23">
        <v>44006</v>
      </c>
      <c r="O54" s="28">
        <v>30</v>
      </c>
      <c r="P54" s="22"/>
      <c r="Q54" s="3">
        <v>8</v>
      </c>
      <c r="R54" s="23">
        <v>44005</v>
      </c>
      <c r="S54" s="20">
        <v>30</v>
      </c>
      <c r="T54" s="22"/>
      <c r="U54" s="3">
        <v>8</v>
      </c>
      <c r="V54" s="23">
        <v>44004</v>
      </c>
      <c r="W54" s="27">
        <v>30</v>
      </c>
      <c r="X54" s="22"/>
      <c r="Y54" s="3">
        <v>5</v>
      </c>
      <c r="Z54" s="23">
        <v>44003</v>
      </c>
      <c r="AA54" s="24">
        <v>30</v>
      </c>
      <c r="AB54" s="22"/>
      <c r="AC54" s="25">
        <v>3</v>
      </c>
      <c r="AD54" s="23">
        <v>44002</v>
      </c>
      <c r="AE54" s="27">
        <v>30</v>
      </c>
      <c r="AF54" s="22"/>
      <c r="AG54" s="25">
        <v>1</v>
      </c>
      <c r="AH54" s="23">
        <v>44001</v>
      </c>
      <c r="AI54" s="27">
        <v>30</v>
      </c>
      <c r="AJ54" s="34"/>
      <c r="AK54" s="3">
        <v>1</v>
      </c>
      <c r="AL54" s="23">
        <v>44000</v>
      </c>
      <c r="AM54" s="24">
        <v>30</v>
      </c>
      <c r="AN54" s="34"/>
      <c r="AO54" s="3">
        <v>1</v>
      </c>
      <c r="AP54" s="23">
        <v>43999</v>
      </c>
      <c r="AQ54" s="24">
        <v>30</v>
      </c>
      <c r="AR54" s="34"/>
      <c r="AS54" s="3">
        <v>1</v>
      </c>
      <c r="AT54" s="23">
        <v>43998</v>
      </c>
      <c r="AU54" s="24">
        <v>30</v>
      </c>
      <c r="AV54" s="34"/>
      <c r="AW54" s="3"/>
      <c r="AX54" s="23"/>
      <c r="AY54" s="24"/>
      <c r="AZ54" s="34"/>
      <c r="BA54" s="3"/>
      <c r="BB54" s="23"/>
      <c r="BC54" s="27"/>
      <c r="BD54" s="34"/>
      <c r="BE54" s="3"/>
      <c r="BF54" s="23"/>
      <c r="BG54" s="20"/>
      <c r="BH54" s="22"/>
    </row>
    <row r="55" spans="1:60" x14ac:dyDescent="0.25">
      <c r="A55" s="37"/>
      <c r="B55" s="61"/>
      <c r="C55" s="19">
        <f t="shared" si="7"/>
        <v>1</v>
      </c>
      <c r="D55" s="19">
        <f t="shared" si="8"/>
        <v>1</v>
      </c>
      <c r="E55" s="20">
        <f t="shared" si="6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34"/>
      <c r="AK55" s="3"/>
      <c r="AL55" s="23"/>
      <c r="AM55" s="24"/>
      <c r="AN55" s="34"/>
      <c r="AO55" s="3"/>
      <c r="AP55" s="23"/>
      <c r="AQ55" s="24"/>
      <c r="AR55" s="34"/>
      <c r="AS55" s="3"/>
      <c r="AT55" s="23"/>
      <c r="AU55" s="24"/>
      <c r="AV55" s="34"/>
      <c r="AW55" s="3"/>
      <c r="AX55" s="23"/>
      <c r="AY55" s="24"/>
      <c r="AZ55" s="34"/>
      <c r="BA55" s="3"/>
      <c r="BB55" s="23"/>
      <c r="BC55" s="27"/>
      <c r="BD55" s="34"/>
      <c r="BE55" s="3"/>
      <c r="BF55" s="23"/>
      <c r="BG55" s="20"/>
      <c r="BH55" s="22"/>
    </row>
    <row r="56" spans="1:60" x14ac:dyDescent="0.25">
      <c r="A56" s="37"/>
      <c r="B56" s="44"/>
      <c r="C56" s="19">
        <f t="shared" si="7"/>
        <v>1</v>
      </c>
      <c r="D56" s="19">
        <f t="shared" si="8"/>
        <v>1</v>
      </c>
      <c r="E56" s="20">
        <f t="shared" si="6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34"/>
      <c r="AK56" s="3"/>
      <c r="AL56" s="23"/>
      <c r="AM56" s="24"/>
      <c r="AN56" s="34"/>
      <c r="AO56" s="3"/>
      <c r="AP56" s="23"/>
      <c r="AQ56" s="24"/>
      <c r="AR56" s="34"/>
      <c r="AS56" s="3"/>
      <c r="AT56" s="23"/>
      <c r="AU56" s="24"/>
      <c r="AV56" s="34"/>
      <c r="AW56" s="3"/>
      <c r="AX56" s="23"/>
      <c r="AY56" s="24"/>
      <c r="AZ56" s="34"/>
      <c r="BA56" s="3"/>
      <c r="BB56" s="23"/>
      <c r="BC56" s="27"/>
      <c r="BD56" s="22"/>
      <c r="BE56" s="3"/>
      <c r="BF56" s="23"/>
      <c r="BG56" s="20"/>
      <c r="BH56" s="22"/>
    </row>
    <row r="57" spans="1:60" x14ac:dyDescent="0.25">
      <c r="A57" s="37">
        <v>44008</v>
      </c>
      <c r="B57" s="61">
        <v>0.625</v>
      </c>
      <c r="C57" s="19">
        <f t="shared" si="7"/>
        <v>2</v>
      </c>
      <c r="D57" s="19">
        <f t="shared" si="8"/>
        <v>2</v>
      </c>
      <c r="E57" s="20">
        <f t="shared" si="6"/>
        <v>200</v>
      </c>
      <c r="F57" s="20">
        <v>10</v>
      </c>
      <c r="G57" s="23">
        <v>44008</v>
      </c>
      <c r="H57" s="22"/>
      <c r="I57" s="3">
        <v>6</v>
      </c>
      <c r="J57" s="23">
        <v>44007</v>
      </c>
      <c r="K57" s="27">
        <v>20</v>
      </c>
      <c r="L57" s="22"/>
      <c r="M57" s="3">
        <v>8</v>
      </c>
      <c r="N57" s="23">
        <v>44006</v>
      </c>
      <c r="O57" s="28">
        <v>20</v>
      </c>
      <c r="P57" s="22"/>
      <c r="Q57" s="3">
        <v>8</v>
      </c>
      <c r="R57" s="23">
        <v>44005</v>
      </c>
      <c r="S57" s="20">
        <v>20</v>
      </c>
      <c r="T57" s="22"/>
      <c r="U57" s="3">
        <v>8</v>
      </c>
      <c r="V57" s="23">
        <v>44004</v>
      </c>
      <c r="W57" s="27">
        <v>20</v>
      </c>
      <c r="X57" s="22"/>
      <c r="Y57" s="3">
        <v>5</v>
      </c>
      <c r="Z57" s="23">
        <v>44003</v>
      </c>
      <c r="AA57" s="24">
        <v>20</v>
      </c>
      <c r="AB57" s="22"/>
      <c r="AC57" s="25">
        <v>3</v>
      </c>
      <c r="AD57" s="23">
        <v>44002</v>
      </c>
      <c r="AE57" s="27">
        <v>20</v>
      </c>
      <c r="AF57" s="22"/>
      <c r="AG57" s="25">
        <v>1</v>
      </c>
      <c r="AH57" s="23">
        <v>44001</v>
      </c>
      <c r="AI57" s="27">
        <v>20</v>
      </c>
      <c r="AJ57" s="34"/>
      <c r="AK57" s="3">
        <v>1</v>
      </c>
      <c r="AL57" s="23">
        <v>44000</v>
      </c>
      <c r="AM57" s="24">
        <v>20</v>
      </c>
      <c r="AN57" s="34"/>
      <c r="AO57" s="3">
        <v>1</v>
      </c>
      <c r="AP57" s="23">
        <v>43999</v>
      </c>
      <c r="AQ57" s="24">
        <v>20</v>
      </c>
      <c r="AR57" s="34"/>
      <c r="AS57" s="3">
        <v>1</v>
      </c>
      <c r="AT57" s="23">
        <v>43998</v>
      </c>
      <c r="AU57" s="24">
        <v>20</v>
      </c>
      <c r="AV57" s="34"/>
      <c r="AW57" s="3"/>
      <c r="AX57" s="23"/>
      <c r="AY57" s="24"/>
      <c r="AZ57" s="34"/>
      <c r="BA57" s="3"/>
      <c r="BB57" s="23"/>
      <c r="BC57" s="27"/>
      <c r="BD57" s="34"/>
      <c r="BE57" s="3"/>
      <c r="BF57" s="23"/>
      <c r="BG57" s="20"/>
      <c r="BH57" s="22"/>
    </row>
    <row r="58" spans="1:60" x14ac:dyDescent="0.25">
      <c r="A58" s="37">
        <v>44008</v>
      </c>
      <c r="B58" s="61">
        <v>0.70833333333333337</v>
      </c>
      <c r="C58" s="19">
        <f t="shared" si="7"/>
        <v>1</v>
      </c>
      <c r="D58" s="19">
        <f>C58</f>
        <v>1</v>
      </c>
      <c r="E58" s="20">
        <f>SUM(K58,O58,S58,W58,AA58,AE58,AI58,AM58,AQ58,AU58,AY58,BC58,BG58)</f>
        <v>60</v>
      </c>
      <c r="F58" s="20">
        <v>10</v>
      </c>
      <c r="G58" s="23">
        <v>44008</v>
      </c>
      <c r="H58" s="22"/>
      <c r="I58" s="3"/>
      <c r="J58" s="23"/>
      <c r="K58" s="29">
        <v>0</v>
      </c>
      <c r="L58" s="22"/>
      <c r="M58" s="3">
        <v>8</v>
      </c>
      <c r="N58" s="23">
        <v>44006</v>
      </c>
      <c r="O58" s="27">
        <v>10</v>
      </c>
      <c r="P58" s="22"/>
      <c r="Q58" s="3"/>
      <c r="R58" s="23"/>
      <c r="S58" s="41">
        <v>0</v>
      </c>
      <c r="T58" s="22"/>
      <c r="U58" s="3">
        <v>8</v>
      </c>
      <c r="V58" s="23">
        <v>44004</v>
      </c>
      <c r="W58" s="20">
        <v>10</v>
      </c>
      <c r="X58" s="22"/>
      <c r="Y58" s="3"/>
      <c r="Z58" s="23"/>
      <c r="AA58" s="29">
        <v>0</v>
      </c>
      <c r="AB58" s="22"/>
      <c r="AC58" s="3">
        <v>3</v>
      </c>
      <c r="AD58" s="23">
        <v>44002</v>
      </c>
      <c r="AE58" s="24">
        <v>10</v>
      </c>
      <c r="AF58" s="22"/>
      <c r="AG58" s="25">
        <v>1</v>
      </c>
      <c r="AH58" s="23">
        <v>44001</v>
      </c>
      <c r="AI58" s="27">
        <v>10</v>
      </c>
      <c r="AJ58" s="22"/>
      <c r="AK58" s="25">
        <v>1</v>
      </c>
      <c r="AL58" s="23">
        <v>44000</v>
      </c>
      <c r="AM58" s="27">
        <v>10</v>
      </c>
      <c r="AN58" s="34"/>
      <c r="AO58" s="3">
        <v>1</v>
      </c>
      <c r="AP58" s="23">
        <v>43999</v>
      </c>
      <c r="AQ58" s="24">
        <v>10</v>
      </c>
      <c r="AR58" s="34"/>
      <c r="AS58" s="3"/>
      <c r="AT58" s="23"/>
      <c r="AU58" s="24"/>
      <c r="AV58" s="34"/>
      <c r="AW58" s="3"/>
      <c r="AX58" s="23"/>
      <c r="AY58" s="24"/>
      <c r="AZ58" s="34"/>
      <c r="BA58" s="3"/>
      <c r="BB58" s="23"/>
      <c r="BC58" s="27"/>
      <c r="BD58" s="34"/>
      <c r="BE58" s="3"/>
      <c r="BF58" s="23"/>
      <c r="BG58" s="20"/>
      <c r="BH58" s="22"/>
    </row>
    <row r="59" spans="1:60" x14ac:dyDescent="0.25">
      <c r="A59" s="37"/>
      <c r="B59" s="61"/>
      <c r="C59" s="19">
        <f t="shared" si="7"/>
        <v>1</v>
      </c>
      <c r="D59" s="19">
        <f t="shared" si="8"/>
        <v>1</v>
      </c>
      <c r="E59" s="20">
        <f t="shared" si="6"/>
        <v>70</v>
      </c>
      <c r="F59" s="20">
        <v>10</v>
      </c>
      <c r="G59" s="23">
        <v>44008</v>
      </c>
      <c r="H59" s="22"/>
      <c r="I59" s="3"/>
      <c r="J59" s="23"/>
      <c r="K59" s="29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34"/>
      <c r="AO59" s="3"/>
      <c r="AP59" s="23"/>
      <c r="AQ59" s="24"/>
      <c r="AR59" s="34"/>
      <c r="AS59" s="3"/>
      <c r="AT59" s="23"/>
      <c r="AU59" s="24"/>
      <c r="AV59" s="34"/>
      <c r="AW59" s="3"/>
      <c r="AX59" s="23"/>
      <c r="AY59" s="24"/>
      <c r="AZ59" s="34"/>
      <c r="BA59" s="3"/>
      <c r="BB59" s="23"/>
      <c r="BC59" s="27"/>
      <c r="BD59" s="22"/>
      <c r="BE59" s="3"/>
      <c r="BF59" s="23"/>
      <c r="BG59" s="20"/>
      <c r="BH59" s="22"/>
    </row>
    <row r="60" spans="1:60" x14ac:dyDescent="0.25">
      <c r="A60" s="37"/>
      <c r="B60" s="61"/>
      <c r="C60" s="19">
        <f t="shared" si="7"/>
        <v>1</v>
      </c>
      <c r="D60" s="19">
        <f t="shared" si="8"/>
        <v>1</v>
      </c>
      <c r="E60" s="20">
        <f t="shared" si="6"/>
        <v>60</v>
      </c>
      <c r="F60" s="20">
        <v>10</v>
      </c>
      <c r="G60" s="23">
        <v>44008</v>
      </c>
      <c r="H60" s="22"/>
      <c r="I60" s="3">
        <v>6</v>
      </c>
      <c r="J60" s="23">
        <v>44007</v>
      </c>
      <c r="K60" s="27">
        <v>10</v>
      </c>
      <c r="L60" s="22"/>
      <c r="M60" s="3">
        <v>8</v>
      </c>
      <c r="N60" s="23">
        <v>44006</v>
      </c>
      <c r="O60" s="28">
        <v>10</v>
      </c>
      <c r="P60" s="22"/>
      <c r="Q60" s="3"/>
      <c r="R60" s="23"/>
      <c r="S60" s="41">
        <v>0</v>
      </c>
      <c r="T60" s="22"/>
      <c r="U60" s="3"/>
      <c r="V60" s="23"/>
      <c r="W60" s="29">
        <v>0</v>
      </c>
      <c r="X60" s="22"/>
      <c r="Y60" s="3"/>
      <c r="Z60" s="23"/>
      <c r="AA60" s="29">
        <v>0</v>
      </c>
      <c r="AB60" s="22"/>
      <c r="AC60" s="25"/>
      <c r="AD60" s="23"/>
      <c r="AE60" s="29">
        <v>0</v>
      </c>
      <c r="AF60" s="22"/>
      <c r="AG60" s="25">
        <v>1</v>
      </c>
      <c r="AH60" s="23">
        <v>44001</v>
      </c>
      <c r="AI60" s="27">
        <v>10</v>
      </c>
      <c r="AJ60" s="34"/>
      <c r="AK60" s="3">
        <v>1</v>
      </c>
      <c r="AL60" s="23">
        <v>44000</v>
      </c>
      <c r="AM60" s="24">
        <v>10</v>
      </c>
      <c r="AN60" s="34"/>
      <c r="AO60" s="3">
        <v>1</v>
      </c>
      <c r="AP60" s="23">
        <v>43999</v>
      </c>
      <c r="AQ60" s="24">
        <v>10</v>
      </c>
      <c r="AR60" s="34"/>
      <c r="AS60" s="3">
        <v>1</v>
      </c>
      <c r="AT60" s="23">
        <v>43998</v>
      </c>
      <c r="AU60" s="24">
        <v>10</v>
      </c>
      <c r="AV60" s="34"/>
      <c r="AW60" s="3"/>
      <c r="AX60" s="23"/>
      <c r="AY60" s="24"/>
      <c r="AZ60" s="34"/>
      <c r="BA60" s="3"/>
      <c r="BB60" s="23"/>
      <c r="BC60" s="27"/>
      <c r="BD60" s="34"/>
      <c r="BE60" s="3"/>
      <c r="BF60" s="23"/>
      <c r="BG60" s="20"/>
      <c r="BH60" s="22"/>
    </row>
    <row r="61" spans="1:60" x14ac:dyDescent="0.25">
      <c r="A61" s="37">
        <v>44008</v>
      </c>
      <c r="B61" s="61">
        <v>0.75</v>
      </c>
      <c r="C61" s="19">
        <f t="shared" si="7"/>
        <v>1</v>
      </c>
      <c r="D61" s="19">
        <f t="shared" si="8"/>
        <v>1</v>
      </c>
      <c r="E61" s="20">
        <f t="shared" si="6"/>
        <v>100</v>
      </c>
      <c r="F61" s="20">
        <v>10</v>
      </c>
      <c r="G61" s="23">
        <v>44008</v>
      </c>
      <c r="H61" s="22"/>
      <c r="I61" s="3">
        <v>6</v>
      </c>
      <c r="J61" s="23">
        <v>44007</v>
      </c>
      <c r="K61" s="27">
        <v>10</v>
      </c>
      <c r="L61" s="22"/>
      <c r="M61" s="3">
        <v>8</v>
      </c>
      <c r="N61" s="23">
        <v>44006</v>
      </c>
      <c r="O61" s="28">
        <v>10</v>
      </c>
      <c r="P61" s="22"/>
      <c r="Q61" s="3">
        <v>8</v>
      </c>
      <c r="R61" s="23">
        <v>44005</v>
      </c>
      <c r="S61" s="28">
        <v>10</v>
      </c>
      <c r="T61" s="22"/>
      <c r="U61" s="3">
        <v>8</v>
      </c>
      <c r="V61" s="23">
        <v>44004</v>
      </c>
      <c r="W61" s="24">
        <v>10</v>
      </c>
      <c r="X61" s="22"/>
      <c r="Y61" s="3">
        <v>5</v>
      </c>
      <c r="Z61" s="23">
        <v>44003</v>
      </c>
      <c r="AA61" s="24">
        <v>10</v>
      </c>
      <c r="AB61" s="22"/>
      <c r="AC61" s="25">
        <v>3</v>
      </c>
      <c r="AD61" s="23">
        <v>44002</v>
      </c>
      <c r="AE61" s="27">
        <v>10</v>
      </c>
      <c r="AF61" s="22"/>
      <c r="AG61" s="25">
        <v>1</v>
      </c>
      <c r="AH61" s="23">
        <v>44001</v>
      </c>
      <c r="AI61" s="27">
        <v>10</v>
      </c>
      <c r="AJ61" s="34"/>
      <c r="AK61" s="3">
        <v>1</v>
      </c>
      <c r="AL61" s="23">
        <v>44000</v>
      </c>
      <c r="AM61" s="24">
        <v>10</v>
      </c>
      <c r="AN61" s="34"/>
      <c r="AO61" s="3">
        <v>1</v>
      </c>
      <c r="AP61" s="23">
        <v>43999</v>
      </c>
      <c r="AQ61" s="24">
        <v>10</v>
      </c>
      <c r="AR61" s="34"/>
      <c r="AS61" s="3">
        <v>1</v>
      </c>
      <c r="AT61" s="23">
        <v>43998</v>
      </c>
      <c r="AU61" s="24">
        <v>10</v>
      </c>
      <c r="AV61" s="34"/>
      <c r="AW61" s="3"/>
      <c r="AX61" s="23"/>
      <c r="AY61" s="24"/>
      <c r="AZ61" s="34"/>
      <c r="BA61" s="3"/>
      <c r="BB61" s="23"/>
      <c r="BC61" s="27"/>
      <c r="BD61" s="22"/>
      <c r="BE61" s="3"/>
      <c r="BF61" s="23"/>
      <c r="BG61" s="20"/>
      <c r="BH61" s="22"/>
    </row>
    <row r="62" spans="1:60" ht="13.75" thickBot="1" x14ac:dyDescent="0.3">
      <c r="A62" s="37"/>
      <c r="B62" s="61"/>
      <c r="C62" s="19">
        <f t="shared" si="7"/>
        <v>1</v>
      </c>
      <c r="D62" s="19">
        <f t="shared" si="8"/>
        <v>1</v>
      </c>
      <c r="E62" s="20">
        <f t="shared" si="6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41">
        <v>0</v>
      </c>
      <c r="T62" s="22"/>
      <c r="U62" s="3"/>
      <c r="V62" s="23"/>
      <c r="W62" s="29">
        <v>0</v>
      </c>
      <c r="X62" s="22"/>
      <c r="Y62" s="3"/>
      <c r="Z62" s="23"/>
      <c r="AA62" s="29">
        <v>0</v>
      </c>
      <c r="AB62" s="22"/>
      <c r="AC62" s="25"/>
      <c r="AD62" s="23"/>
      <c r="AE62" s="29">
        <v>0</v>
      </c>
      <c r="AF62" s="22"/>
      <c r="AG62" s="25">
        <v>1</v>
      </c>
      <c r="AH62" s="23">
        <v>44001</v>
      </c>
      <c r="AI62" s="27">
        <v>10</v>
      </c>
      <c r="AJ62" s="34"/>
      <c r="AK62" s="3">
        <v>1</v>
      </c>
      <c r="AL62" s="23">
        <v>44000</v>
      </c>
      <c r="AM62" s="24">
        <v>10</v>
      </c>
      <c r="AN62" s="34"/>
      <c r="AO62" s="3">
        <v>1</v>
      </c>
      <c r="AP62" s="23">
        <v>43999</v>
      </c>
      <c r="AQ62" s="24">
        <v>10</v>
      </c>
      <c r="AR62" s="34"/>
      <c r="AS62" s="3">
        <v>1</v>
      </c>
      <c r="AT62" s="23">
        <v>43998</v>
      </c>
      <c r="AU62" s="24">
        <v>10</v>
      </c>
      <c r="AV62" s="34"/>
      <c r="AW62" s="3"/>
      <c r="AX62" s="23"/>
      <c r="AY62" s="24"/>
      <c r="AZ62" s="34"/>
      <c r="BA62" s="3"/>
      <c r="BB62" s="23"/>
      <c r="BC62" s="27"/>
      <c r="BD62" s="34"/>
      <c r="BE62" s="3"/>
      <c r="BF62" s="23"/>
      <c r="BG62" s="20"/>
      <c r="BH62" s="22"/>
    </row>
    <row r="63" spans="1:60" s="8" customFormat="1" x14ac:dyDescent="0.25">
      <c r="A63" s="5">
        <v>44009</v>
      </c>
      <c r="B63" s="63">
        <v>0.375</v>
      </c>
      <c r="C63" s="6">
        <f t="shared" si="7"/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87">
        <v>0</v>
      </c>
      <c r="P63" s="12"/>
      <c r="Q63" s="9"/>
      <c r="R63" s="10"/>
      <c r="S63" s="87">
        <v>0</v>
      </c>
      <c r="T63" s="12"/>
      <c r="U63" s="9"/>
      <c r="V63" s="10"/>
      <c r="W63" s="87">
        <v>0</v>
      </c>
      <c r="X63" s="12"/>
      <c r="Y63" s="9"/>
      <c r="Z63" s="10"/>
      <c r="AA63" s="87">
        <v>0</v>
      </c>
      <c r="AB63" s="12"/>
      <c r="AC63" s="9"/>
      <c r="AD63" s="10"/>
      <c r="AE63" s="87">
        <v>0</v>
      </c>
      <c r="AF63" s="12"/>
      <c r="AG63" s="9"/>
      <c r="AH63" s="10"/>
      <c r="AI63" s="87">
        <v>0</v>
      </c>
      <c r="AJ63" s="12"/>
      <c r="AK63" s="9"/>
      <c r="AL63" s="10"/>
      <c r="AM63" s="87">
        <v>0</v>
      </c>
      <c r="AN63" s="12"/>
      <c r="AO63" s="9"/>
      <c r="AP63" s="10"/>
      <c r="AQ63" s="87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59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37"/>
      <c r="B64" s="61"/>
      <c r="C64" s="19">
        <f t="shared" si="7"/>
        <v>2</v>
      </c>
      <c r="D64" s="19">
        <f t="shared" si="8"/>
        <v>2</v>
      </c>
      <c r="E64" s="20">
        <f t="shared" si="6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34"/>
      <c r="AK64" s="3">
        <v>1</v>
      </c>
      <c r="AL64" s="23">
        <v>44001</v>
      </c>
      <c r="AM64" s="24">
        <v>20</v>
      </c>
      <c r="AN64" s="34"/>
      <c r="AO64" s="3">
        <v>1</v>
      </c>
      <c r="AP64" s="23">
        <v>44000</v>
      </c>
      <c r="AQ64" s="24">
        <v>20</v>
      </c>
      <c r="AR64" s="34"/>
      <c r="AS64" s="3">
        <v>1</v>
      </c>
      <c r="AT64" s="23">
        <v>43999</v>
      </c>
      <c r="AU64" s="24">
        <v>20</v>
      </c>
      <c r="AV64" s="34"/>
      <c r="AW64" s="3">
        <v>1</v>
      </c>
      <c r="AX64" s="23">
        <v>43998</v>
      </c>
      <c r="AY64" s="24">
        <v>20</v>
      </c>
      <c r="AZ64" s="34"/>
      <c r="BA64" s="3"/>
      <c r="BB64" s="23"/>
      <c r="BC64" s="27"/>
      <c r="BD64" s="34"/>
      <c r="BE64" s="3"/>
      <c r="BF64" s="23"/>
      <c r="BG64" s="20"/>
      <c r="BH64" s="22"/>
    </row>
    <row r="65" spans="1:60" x14ac:dyDescent="0.25">
      <c r="A65" s="37"/>
      <c r="B65" s="44"/>
      <c r="C65" s="19">
        <f t="shared" si="7"/>
        <v>1</v>
      </c>
      <c r="D65" s="19">
        <f t="shared" si="8"/>
        <v>1</v>
      </c>
      <c r="E65" s="20">
        <f t="shared" ref="E65:E94" si="9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34"/>
      <c r="AK65" s="3"/>
      <c r="AL65" s="23"/>
      <c r="AM65" s="24"/>
      <c r="AN65" s="34"/>
      <c r="AO65" s="3"/>
      <c r="AP65" s="23"/>
      <c r="AQ65" s="24"/>
      <c r="AR65" s="34"/>
      <c r="AS65" s="3"/>
      <c r="AT65" s="23"/>
      <c r="AU65" s="24"/>
      <c r="AV65" s="34"/>
      <c r="AW65" s="3"/>
      <c r="AX65" s="23"/>
      <c r="AY65" s="24"/>
      <c r="AZ65" s="34"/>
      <c r="BA65" s="3"/>
      <c r="BB65" s="23"/>
      <c r="BC65" s="27"/>
      <c r="BD65" s="22"/>
      <c r="BE65" s="3"/>
      <c r="BF65" s="23"/>
      <c r="BG65" s="20"/>
      <c r="BH65" s="22"/>
    </row>
    <row r="66" spans="1:60" x14ac:dyDescent="0.25">
      <c r="A66" s="37">
        <v>44009</v>
      </c>
      <c r="B66" s="61">
        <v>0.45833333333333331</v>
      </c>
      <c r="C66" s="19">
        <f t="shared" si="7"/>
        <v>1</v>
      </c>
      <c r="D66" s="19">
        <f>C66</f>
        <v>1</v>
      </c>
      <c r="E66" s="20">
        <f>SUM(K66,O66,S66,W66,AA66,AE66,AI66,AM66,AQ66,AU66,AY66,BC66,BG66)</f>
        <v>110</v>
      </c>
      <c r="F66" s="20">
        <v>10</v>
      </c>
      <c r="G66" s="23">
        <v>44009</v>
      </c>
      <c r="H66" s="22"/>
      <c r="I66" s="3">
        <v>6</v>
      </c>
      <c r="J66" s="23">
        <v>44008</v>
      </c>
      <c r="K66" s="27">
        <v>10</v>
      </c>
      <c r="L66" s="22"/>
      <c r="M66" s="3">
        <v>8</v>
      </c>
      <c r="N66" s="23">
        <v>44007</v>
      </c>
      <c r="O66" s="24">
        <v>10</v>
      </c>
      <c r="P66" s="22"/>
      <c r="Q66" s="3">
        <v>8</v>
      </c>
      <c r="R66" s="23">
        <v>44006</v>
      </c>
      <c r="S66" s="24">
        <v>10</v>
      </c>
      <c r="T66" s="22"/>
      <c r="U66" s="3">
        <v>8</v>
      </c>
      <c r="V66" s="23">
        <v>44005</v>
      </c>
      <c r="W66" s="24">
        <v>10</v>
      </c>
      <c r="X66" s="22"/>
      <c r="Y66" s="3">
        <v>5</v>
      </c>
      <c r="Z66" s="23">
        <v>44004</v>
      </c>
      <c r="AA66" s="24">
        <v>10</v>
      </c>
      <c r="AB66" s="22"/>
      <c r="AC66" s="3">
        <v>3</v>
      </c>
      <c r="AD66" s="23">
        <v>44003</v>
      </c>
      <c r="AE66" s="24">
        <v>10</v>
      </c>
      <c r="AF66" s="22"/>
      <c r="AG66" s="3">
        <v>1</v>
      </c>
      <c r="AH66" s="23">
        <v>44002</v>
      </c>
      <c r="AI66" s="24">
        <v>10</v>
      </c>
      <c r="AJ66" s="22"/>
      <c r="AK66" s="3">
        <v>1</v>
      </c>
      <c r="AL66" s="23">
        <v>44001</v>
      </c>
      <c r="AM66" s="24">
        <v>10</v>
      </c>
      <c r="AN66" s="22"/>
      <c r="AO66" s="3">
        <v>1</v>
      </c>
      <c r="AP66" s="23">
        <v>44000</v>
      </c>
      <c r="AQ66" s="24">
        <v>10</v>
      </c>
      <c r="AR66" s="22"/>
      <c r="AS66" s="3">
        <v>1</v>
      </c>
      <c r="AT66" s="23">
        <v>43999</v>
      </c>
      <c r="AU66" s="20">
        <v>10</v>
      </c>
      <c r="AV66" s="22"/>
      <c r="AW66" s="3">
        <v>1</v>
      </c>
      <c r="AX66" s="23">
        <v>43998</v>
      </c>
      <c r="AY66" s="28">
        <v>10</v>
      </c>
      <c r="AZ66" s="22"/>
      <c r="BA66" s="3"/>
      <c r="BB66" s="23"/>
      <c r="BC66" s="20"/>
      <c r="BD66" s="22"/>
      <c r="BE66" s="3"/>
      <c r="BF66" s="23"/>
      <c r="BG66" s="20"/>
      <c r="BH66" s="22"/>
    </row>
    <row r="67" spans="1:60" x14ac:dyDescent="0.25">
      <c r="A67" s="37"/>
      <c r="B67" s="61"/>
      <c r="C67" s="19">
        <f t="shared" si="7"/>
        <v>1</v>
      </c>
      <c r="D67" s="19">
        <f t="shared" si="8"/>
        <v>1</v>
      </c>
      <c r="E67" s="20">
        <f t="shared" si="9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34"/>
      <c r="AK67" s="3">
        <v>1</v>
      </c>
      <c r="AL67" s="23">
        <v>44001</v>
      </c>
      <c r="AM67" s="24">
        <v>10</v>
      </c>
      <c r="AN67" s="34"/>
      <c r="AO67" s="3">
        <v>1</v>
      </c>
      <c r="AP67" s="23">
        <v>44000</v>
      </c>
      <c r="AQ67" s="24">
        <v>10</v>
      </c>
      <c r="AR67" s="34"/>
      <c r="AS67" s="3">
        <v>1</v>
      </c>
      <c r="AT67" s="23">
        <v>43999</v>
      </c>
      <c r="AU67" s="24">
        <v>10</v>
      </c>
      <c r="AV67" s="34"/>
      <c r="AW67" s="3"/>
      <c r="AX67" s="23"/>
      <c r="AY67" s="24"/>
      <c r="AZ67" s="34"/>
      <c r="BA67" s="3"/>
      <c r="BB67" s="23"/>
      <c r="BC67" s="27"/>
      <c r="BD67" s="34"/>
      <c r="BE67" s="3"/>
      <c r="BF67" s="23"/>
      <c r="BG67" s="20"/>
      <c r="BH67" s="22"/>
    </row>
    <row r="68" spans="1:60" x14ac:dyDescent="0.25">
      <c r="A68" s="37">
        <v>44009</v>
      </c>
      <c r="B68" s="61">
        <v>0.54166666666666663</v>
      </c>
      <c r="C68" s="19">
        <f t="shared" si="7"/>
        <v>2</v>
      </c>
      <c r="D68" s="19">
        <f t="shared" si="8"/>
        <v>2</v>
      </c>
      <c r="E68" s="20">
        <f t="shared" si="9"/>
        <v>220</v>
      </c>
      <c r="F68" s="20">
        <v>10</v>
      </c>
      <c r="G68" s="23">
        <v>44009</v>
      </c>
      <c r="H68" s="22"/>
      <c r="I68" s="3">
        <v>6</v>
      </c>
      <c r="J68" s="23">
        <v>44008</v>
      </c>
      <c r="K68" s="27">
        <v>20</v>
      </c>
      <c r="L68" s="22"/>
      <c r="M68" s="3">
        <v>8</v>
      </c>
      <c r="N68" s="23">
        <v>44007</v>
      </c>
      <c r="O68" s="28">
        <v>20</v>
      </c>
      <c r="P68" s="22"/>
      <c r="Q68" s="3">
        <v>8</v>
      </c>
      <c r="R68" s="23">
        <v>44006</v>
      </c>
      <c r="S68" s="20">
        <v>20</v>
      </c>
      <c r="T68" s="22"/>
      <c r="U68" s="3">
        <v>8</v>
      </c>
      <c r="V68" s="23">
        <v>44005</v>
      </c>
      <c r="W68" s="27">
        <v>20</v>
      </c>
      <c r="X68" s="22"/>
      <c r="Y68" s="3">
        <v>5</v>
      </c>
      <c r="Z68" s="23">
        <v>44004</v>
      </c>
      <c r="AA68" s="24">
        <v>20</v>
      </c>
      <c r="AB68" s="22"/>
      <c r="AC68" s="25">
        <v>3</v>
      </c>
      <c r="AD68" s="23">
        <v>44003</v>
      </c>
      <c r="AE68" s="27">
        <v>20</v>
      </c>
      <c r="AF68" s="22"/>
      <c r="AG68" s="25">
        <v>1</v>
      </c>
      <c r="AH68" s="23">
        <v>44002</v>
      </c>
      <c r="AI68" s="27">
        <v>20</v>
      </c>
      <c r="AJ68" s="34"/>
      <c r="AK68" s="3">
        <v>1</v>
      </c>
      <c r="AL68" s="23">
        <v>44001</v>
      </c>
      <c r="AM68" s="24">
        <v>20</v>
      </c>
      <c r="AN68" s="34"/>
      <c r="AO68" s="3">
        <v>1</v>
      </c>
      <c r="AP68" s="23">
        <v>44000</v>
      </c>
      <c r="AQ68" s="24">
        <v>20</v>
      </c>
      <c r="AR68" s="34"/>
      <c r="AS68" s="3">
        <v>1</v>
      </c>
      <c r="AT68" s="23">
        <v>43999</v>
      </c>
      <c r="AU68" s="24">
        <v>20</v>
      </c>
      <c r="AV68" s="34"/>
      <c r="AW68" s="3">
        <v>1</v>
      </c>
      <c r="AX68" s="23">
        <v>43998</v>
      </c>
      <c r="AY68" s="24">
        <v>20</v>
      </c>
      <c r="AZ68" s="34"/>
      <c r="BA68" s="3"/>
      <c r="BB68" s="23"/>
      <c r="BC68" s="27"/>
      <c r="BD68" s="34"/>
      <c r="BE68" s="3"/>
      <c r="BF68" s="23"/>
      <c r="BG68" s="20"/>
      <c r="BH68" s="22"/>
    </row>
    <row r="69" spans="1:60" x14ac:dyDescent="0.25">
      <c r="A69" s="37"/>
      <c r="B69" s="61"/>
      <c r="C69" s="19">
        <f t="shared" si="7"/>
        <v>1</v>
      </c>
      <c r="D69" s="19">
        <f t="shared" si="8"/>
        <v>1</v>
      </c>
      <c r="E69" s="20">
        <f t="shared" si="9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34"/>
      <c r="AK69" s="3">
        <v>1</v>
      </c>
      <c r="AL69" s="23">
        <v>44001</v>
      </c>
      <c r="AM69" s="24">
        <v>10</v>
      </c>
      <c r="AN69" s="34"/>
      <c r="AO69" s="3">
        <v>1</v>
      </c>
      <c r="AP69" s="23">
        <v>44000</v>
      </c>
      <c r="AQ69" s="24">
        <v>10</v>
      </c>
      <c r="AR69" s="34"/>
      <c r="AS69" s="3">
        <v>1</v>
      </c>
      <c r="AT69" s="23">
        <v>43999</v>
      </c>
      <c r="AU69" s="24">
        <v>10</v>
      </c>
      <c r="AV69" s="34"/>
      <c r="AW69" s="3"/>
      <c r="AX69" s="23"/>
      <c r="AY69" s="24"/>
      <c r="AZ69" s="34"/>
      <c r="BA69" s="3"/>
      <c r="BB69" s="23"/>
      <c r="BC69" s="27"/>
      <c r="BD69" s="34"/>
      <c r="BE69" s="3"/>
      <c r="BF69" s="23"/>
      <c r="BG69" s="20"/>
      <c r="BH69" s="22"/>
    </row>
    <row r="70" spans="1:60" x14ac:dyDescent="0.25">
      <c r="A70" s="37">
        <v>44009</v>
      </c>
      <c r="B70" s="61">
        <v>0.70833333333333337</v>
      </c>
      <c r="C70" s="19">
        <f t="shared" si="7"/>
        <v>1</v>
      </c>
      <c r="D70" s="19">
        <f>C70</f>
        <v>1</v>
      </c>
      <c r="E70" s="20">
        <f>SUM(K70,O70,S70,W70,AA70,AE70,AI70,AM70,AQ70,AU70,AY70,BC70,BG70)</f>
        <v>80</v>
      </c>
      <c r="F70" s="20">
        <v>10</v>
      </c>
      <c r="G70" s="23">
        <v>44009</v>
      </c>
      <c r="H70" s="22"/>
      <c r="I70" s="3">
        <v>6</v>
      </c>
      <c r="J70" s="23">
        <v>44008</v>
      </c>
      <c r="K70" s="27">
        <v>10</v>
      </c>
      <c r="L70" s="22"/>
      <c r="M70" s="3">
        <v>8</v>
      </c>
      <c r="N70" s="23">
        <v>44007</v>
      </c>
      <c r="O70" s="28">
        <v>10</v>
      </c>
      <c r="P70" s="22"/>
      <c r="Q70" s="3">
        <v>8</v>
      </c>
      <c r="R70" s="23">
        <v>44006</v>
      </c>
      <c r="S70" s="20">
        <v>10</v>
      </c>
      <c r="T70" s="22"/>
      <c r="U70" s="3">
        <v>8</v>
      </c>
      <c r="V70" s="23">
        <v>44005</v>
      </c>
      <c r="W70" s="27">
        <v>10</v>
      </c>
      <c r="X70" s="22"/>
      <c r="Y70" s="3">
        <v>5</v>
      </c>
      <c r="Z70" s="23">
        <v>44004</v>
      </c>
      <c r="AA70" s="24">
        <v>10</v>
      </c>
      <c r="AB70" s="22"/>
      <c r="AC70" s="25"/>
      <c r="AD70" s="23"/>
      <c r="AE70" s="29">
        <v>0</v>
      </c>
      <c r="AF70" s="22"/>
      <c r="AG70" s="25"/>
      <c r="AH70" s="23"/>
      <c r="AI70" s="29">
        <v>0</v>
      </c>
      <c r="AJ70" s="34"/>
      <c r="AK70" s="3">
        <v>1</v>
      </c>
      <c r="AL70" s="23">
        <v>44001</v>
      </c>
      <c r="AM70" s="24">
        <v>10</v>
      </c>
      <c r="AN70" s="34"/>
      <c r="AO70" s="3"/>
      <c r="AP70" s="23"/>
      <c r="AQ70" s="29">
        <v>0</v>
      </c>
      <c r="AR70" s="34"/>
      <c r="AS70" s="3">
        <v>1</v>
      </c>
      <c r="AT70" s="23">
        <v>43999</v>
      </c>
      <c r="AU70" s="24">
        <v>10</v>
      </c>
      <c r="AV70" s="34"/>
      <c r="AW70" s="3">
        <v>1</v>
      </c>
      <c r="AX70" s="23">
        <v>43998</v>
      </c>
      <c r="AY70" s="24">
        <v>10</v>
      </c>
      <c r="AZ70" s="34"/>
      <c r="BA70" s="3"/>
      <c r="BB70" s="23"/>
      <c r="BC70" s="27"/>
      <c r="BD70" s="34"/>
      <c r="BE70" s="3"/>
      <c r="BF70" s="23"/>
      <c r="BG70" s="20"/>
      <c r="BH70" s="22"/>
    </row>
    <row r="71" spans="1:60" x14ac:dyDescent="0.25">
      <c r="A71" s="37"/>
      <c r="B71" s="61"/>
      <c r="C71" s="19">
        <f t="shared" si="7"/>
        <v>1</v>
      </c>
      <c r="D71" s="19">
        <f t="shared" si="8"/>
        <v>1</v>
      </c>
      <c r="E71" s="20">
        <f t="shared" si="9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37"/>
      <c r="B72" s="2"/>
      <c r="C72" s="19">
        <f t="shared" si="7"/>
        <v>1</v>
      </c>
      <c r="D72" s="19">
        <f t="shared" si="8"/>
        <v>1</v>
      </c>
      <c r="E72" s="20">
        <f t="shared" si="9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37"/>
      <c r="B73" s="61"/>
      <c r="C73" s="19">
        <f t="shared" si="7"/>
        <v>1</v>
      </c>
      <c r="D73" s="19">
        <f t="shared" si="8"/>
        <v>1</v>
      </c>
      <c r="E73" s="20">
        <f t="shared" si="9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34"/>
      <c r="AK73" s="3"/>
      <c r="AL73" s="23"/>
      <c r="AM73" s="24"/>
      <c r="AN73" s="34"/>
      <c r="AO73" s="3"/>
      <c r="AP73" s="23"/>
      <c r="AQ73" s="24"/>
      <c r="AR73" s="34"/>
      <c r="AS73" s="3"/>
      <c r="AT73" s="23"/>
      <c r="AU73" s="24"/>
      <c r="AV73" s="34"/>
      <c r="AW73" s="3"/>
      <c r="AX73" s="23"/>
      <c r="AY73" s="24"/>
      <c r="AZ73" s="34"/>
      <c r="BA73" s="3"/>
      <c r="BB73" s="23"/>
      <c r="BC73" s="27"/>
      <c r="BD73" s="34"/>
      <c r="BE73" s="3"/>
      <c r="BF73" s="23"/>
      <c r="BG73" s="20"/>
      <c r="BH73" s="22"/>
    </row>
    <row r="74" spans="1:60" x14ac:dyDescent="0.25">
      <c r="A74" s="37">
        <v>44009</v>
      </c>
      <c r="B74" s="61">
        <v>0.875</v>
      </c>
      <c r="C74" s="19">
        <f t="shared" si="7"/>
        <v>1</v>
      </c>
      <c r="D74" s="19">
        <f t="shared" si="8"/>
        <v>1</v>
      </c>
      <c r="E74" s="20">
        <f t="shared" si="9"/>
        <v>110</v>
      </c>
      <c r="F74" s="20">
        <v>10</v>
      </c>
      <c r="G74" s="23">
        <v>44009</v>
      </c>
      <c r="H74" s="22"/>
      <c r="I74" s="3">
        <v>6</v>
      </c>
      <c r="J74" s="23">
        <v>44008</v>
      </c>
      <c r="K74" s="27">
        <v>10</v>
      </c>
      <c r="L74" s="22"/>
      <c r="M74" s="3">
        <v>8</v>
      </c>
      <c r="N74" s="23">
        <v>44007</v>
      </c>
      <c r="O74" s="28">
        <v>10</v>
      </c>
      <c r="P74" s="22"/>
      <c r="Q74" s="3">
        <v>8</v>
      </c>
      <c r="R74" s="23">
        <v>44006</v>
      </c>
      <c r="S74" s="20">
        <v>10</v>
      </c>
      <c r="T74" s="22"/>
      <c r="U74" s="3">
        <v>8</v>
      </c>
      <c r="V74" s="23">
        <v>44005</v>
      </c>
      <c r="W74" s="27">
        <v>10</v>
      </c>
      <c r="X74" s="22"/>
      <c r="Y74" s="3">
        <v>5</v>
      </c>
      <c r="Z74" s="23">
        <v>44004</v>
      </c>
      <c r="AA74" s="24">
        <v>10</v>
      </c>
      <c r="AB74" s="22"/>
      <c r="AC74" s="25">
        <v>3</v>
      </c>
      <c r="AD74" s="23">
        <v>44003</v>
      </c>
      <c r="AE74" s="27">
        <v>10</v>
      </c>
      <c r="AF74" s="22"/>
      <c r="AG74" s="25">
        <v>1</v>
      </c>
      <c r="AH74" s="23">
        <v>44002</v>
      </c>
      <c r="AI74" s="27">
        <v>10</v>
      </c>
      <c r="AJ74" s="34"/>
      <c r="AK74" s="3">
        <v>1</v>
      </c>
      <c r="AL74" s="23">
        <v>44001</v>
      </c>
      <c r="AM74" s="24">
        <v>10</v>
      </c>
      <c r="AN74" s="34"/>
      <c r="AO74" s="3">
        <v>1</v>
      </c>
      <c r="AP74" s="23">
        <v>44000</v>
      </c>
      <c r="AQ74" s="24">
        <v>10</v>
      </c>
      <c r="AR74" s="34"/>
      <c r="AS74" s="3">
        <v>1</v>
      </c>
      <c r="AT74" s="23">
        <v>43999</v>
      </c>
      <c r="AU74" s="24">
        <v>10</v>
      </c>
      <c r="AV74" s="34"/>
      <c r="AW74" s="3">
        <v>1</v>
      </c>
      <c r="AX74" s="23">
        <v>43998</v>
      </c>
      <c r="AY74" s="24">
        <v>10</v>
      </c>
      <c r="AZ74" s="34"/>
      <c r="BA74" s="3"/>
      <c r="BB74" s="23"/>
      <c r="BC74" s="27"/>
      <c r="BD74" s="34"/>
      <c r="BE74" s="3"/>
      <c r="BF74" s="23"/>
      <c r="BG74" s="20"/>
      <c r="BH74" s="22"/>
    </row>
    <row r="75" spans="1:60" ht="13.75" thickBot="1" x14ac:dyDescent="0.3">
      <c r="A75" s="37"/>
      <c r="B75" s="61"/>
      <c r="C75" s="19">
        <f t="shared" si="7"/>
        <v>1</v>
      </c>
      <c r="D75" s="19">
        <f t="shared" si="8"/>
        <v>1</v>
      </c>
      <c r="E75" s="20">
        <f t="shared" si="9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41">
        <v>0</v>
      </c>
      <c r="P75" s="22"/>
      <c r="Q75" s="3"/>
      <c r="R75" s="23"/>
      <c r="S75" s="41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29">
        <v>0</v>
      </c>
      <c r="AF75" s="22"/>
      <c r="AG75" s="25"/>
      <c r="AH75" s="23"/>
      <c r="AI75" s="29">
        <v>0</v>
      </c>
      <c r="AJ75" s="34"/>
      <c r="AK75" s="3">
        <v>1</v>
      </c>
      <c r="AL75" s="23">
        <v>44001</v>
      </c>
      <c r="AM75" s="29">
        <v>10</v>
      </c>
      <c r="AN75" s="34"/>
      <c r="AO75" s="3"/>
      <c r="AP75" s="23"/>
      <c r="AQ75" s="29">
        <v>0</v>
      </c>
      <c r="AR75" s="34"/>
      <c r="AS75" s="3">
        <v>1</v>
      </c>
      <c r="AT75" s="23">
        <v>43999</v>
      </c>
      <c r="AU75" s="24">
        <v>10</v>
      </c>
      <c r="AV75" s="34"/>
      <c r="AW75" s="3">
        <v>1</v>
      </c>
      <c r="AX75" s="23">
        <v>43998</v>
      </c>
      <c r="AY75" s="24">
        <v>10</v>
      </c>
      <c r="AZ75" s="34"/>
      <c r="BA75" s="3"/>
      <c r="BB75" s="23"/>
      <c r="BC75" s="27"/>
      <c r="BD75" s="34"/>
      <c r="BE75" s="3"/>
      <c r="BF75" s="23"/>
      <c r="BG75" s="20"/>
      <c r="BH75" s="22"/>
    </row>
    <row r="76" spans="1:60" s="8" customFormat="1" x14ac:dyDescent="0.25">
      <c r="A76" s="5">
        <v>44010</v>
      </c>
      <c r="B76" s="63">
        <v>0.33333333333333331</v>
      </c>
      <c r="C76" s="6">
        <f t="shared" si="7"/>
        <v>1</v>
      </c>
      <c r="D76" s="6">
        <f t="shared" si="8"/>
        <v>1</v>
      </c>
      <c r="E76" s="7">
        <f t="shared" si="9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59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x14ac:dyDescent="0.25">
      <c r="A77" s="37"/>
      <c r="B77" s="44"/>
      <c r="C77" s="19">
        <f t="shared" si="7"/>
        <v>1</v>
      </c>
      <c r="D77" s="19">
        <f t="shared" ref="D77:D108" si="10">C77</f>
        <v>1</v>
      </c>
      <c r="E77" s="20">
        <f t="shared" si="9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41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34"/>
      <c r="AK77" s="3">
        <v>1</v>
      </c>
      <c r="AL77" s="23">
        <v>44002</v>
      </c>
      <c r="AM77" s="24">
        <v>10</v>
      </c>
      <c r="AN77" s="34"/>
      <c r="AO77" s="3">
        <v>1</v>
      </c>
      <c r="AP77" s="23">
        <v>44001</v>
      </c>
      <c r="AQ77" s="24">
        <v>10</v>
      </c>
      <c r="AR77" s="34"/>
      <c r="AS77" s="3">
        <v>1</v>
      </c>
      <c r="AT77" s="23">
        <v>44000</v>
      </c>
      <c r="AU77" s="24">
        <v>10</v>
      </c>
      <c r="AV77" s="34"/>
      <c r="AW77" s="3">
        <v>1</v>
      </c>
      <c r="AX77" s="23">
        <v>43999</v>
      </c>
      <c r="AY77" s="24">
        <v>10</v>
      </c>
      <c r="AZ77" s="34"/>
      <c r="BA77" s="3">
        <v>1</v>
      </c>
      <c r="BB77" s="23">
        <v>43998</v>
      </c>
      <c r="BC77" s="27">
        <v>10</v>
      </c>
      <c r="BD77" s="22"/>
      <c r="BE77" s="3"/>
      <c r="BF77" s="23"/>
      <c r="BG77" s="20"/>
      <c r="BH77" s="22"/>
    </row>
    <row r="78" spans="1:60" x14ac:dyDescent="0.25">
      <c r="A78" s="37">
        <v>44010</v>
      </c>
      <c r="B78" s="61">
        <v>0.45833333333333331</v>
      </c>
      <c r="C78" s="19">
        <f t="shared" si="7"/>
        <v>2</v>
      </c>
      <c r="D78" s="19">
        <f t="shared" si="10"/>
        <v>2</v>
      </c>
      <c r="E78" s="20">
        <f t="shared" si="9"/>
        <v>240</v>
      </c>
      <c r="F78" s="20">
        <v>10</v>
      </c>
      <c r="G78" s="23">
        <v>44010</v>
      </c>
      <c r="H78" s="22"/>
      <c r="I78" s="3">
        <v>6</v>
      </c>
      <c r="J78" s="23">
        <v>44009</v>
      </c>
      <c r="K78" s="27">
        <v>20</v>
      </c>
      <c r="L78" s="22"/>
      <c r="M78" s="3">
        <v>8</v>
      </c>
      <c r="N78" s="23">
        <v>44008</v>
      </c>
      <c r="O78" s="28">
        <v>20</v>
      </c>
      <c r="P78" s="22"/>
      <c r="Q78" s="3">
        <v>8</v>
      </c>
      <c r="R78" s="23">
        <v>44007</v>
      </c>
      <c r="S78" s="20">
        <v>20</v>
      </c>
      <c r="T78" s="22"/>
      <c r="U78" s="3">
        <v>8</v>
      </c>
      <c r="V78" s="23">
        <v>44006</v>
      </c>
      <c r="W78" s="27">
        <v>20</v>
      </c>
      <c r="X78" s="22"/>
      <c r="Y78" s="3">
        <v>5</v>
      </c>
      <c r="Z78" s="23">
        <v>44005</v>
      </c>
      <c r="AA78" s="24">
        <v>20</v>
      </c>
      <c r="AB78" s="22"/>
      <c r="AC78" s="25">
        <v>3</v>
      </c>
      <c r="AD78" s="23">
        <v>44004</v>
      </c>
      <c r="AE78" s="27">
        <v>20</v>
      </c>
      <c r="AF78" s="22"/>
      <c r="AG78" s="25">
        <v>1</v>
      </c>
      <c r="AH78" s="23">
        <v>44003</v>
      </c>
      <c r="AI78" s="27">
        <v>20</v>
      </c>
      <c r="AJ78" s="34"/>
      <c r="AK78" s="3">
        <v>1</v>
      </c>
      <c r="AL78" s="23">
        <v>44002</v>
      </c>
      <c r="AM78" s="24">
        <v>20</v>
      </c>
      <c r="AN78" s="34"/>
      <c r="AO78" s="3">
        <v>1</v>
      </c>
      <c r="AP78" s="23">
        <v>44001</v>
      </c>
      <c r="AQ78" s="24">
        <v>20</v>
      </c>
      <c r="AR78" s="34"/>
      <c r="AS78" s="3">
        <v>1</v>
      </c>
      <c r="AT78" s="23">
        <v>44000</v>
      </c>
      <c r="AU78" s="24">
        <v>20</v>
      </c>
      <c r="AV78" s="34"/>
      <c r="AW78" s="3">
        <v>1</v>
      </c>
      <c r="AX78" s="23">
        <v>43999</v>
      </c>
      <c r="AY78" s="24">
        <v>20</v>
      </c>
      <c r="AZ78" s="34"/>
      <c r="BA78" s="3">
        <v>1</v>
      </c>
      <c r="BB78" s="23">
        <v>43998</v>
      </c>
      <c r="BC78" s="27">
        <v>20</v>
      </c>
      <c r="BD78" s="34"/>
      <c r="BE78" s="3"/>
      <c r="BF78" s="23"/>
      <c r="BG78" s="20"/>
      <c r="BH78" s="22"/>
    </row>
    <row r="79" spans="1:60" x14ac:dyDescent="0.25">
      <c r="A79" s="37"/>
      <c r="B79" s="44"/>
      <c r="C79" s="19">
        <f t="shared" si="7"/>
        <v>1</v>
      </c>
      <c r="D79" s="19">
        <f t="shared" si="10"/>
        <v>1</v>
      </c>
      <c r="E79" s="20">
        <f t="shared" si="9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34"/>
      <c r="AK79" s="3"/>
      <c r="AL79" s="23"/>
      <c r="AM79" s="24"/>
      <c r="AN79" s="34"/>
      <c r="AO79" s="3"/>
      <c r="AP79" s="23"/>
      <c r="AQ79" s="24"/>
      <c r="AR79" s="34"/>
      <c r="AS79" s="3"/>
      <c r="AT79" s="23"/>
      <c r="AU79" s="24"/>
      <c r="AV79" s="34"/>
      <c r="AW79" s="3"/>
      <c r="AX79" s="23"/>
      <c r="AY79" s="24"/>
      <c r="AZ79" s="34"/>
      <c r="BA79" s="3"/>
      <c r="BB79" s="23"/>
      <c r="BC79" s="27"/>
      <c r="BD79" s="22"/>
      <c r="BE79" s="3"/>
      <c r="BF79" s="23"/>
      <c r="BG79" s="20"/>
      <c r="BH79" s="22"/>
    </row>
    <row r="80" spans="1:60" x14ac:dyDescent="0.25">
      <c r="A80" s="37">
        <v>44010</v>
      </c>
      <c r="B80" s="61">
        <v>0.54166666666666663</v>
      </c>
      <c r="C80" s="19">
        <f t="shared" si="7"/>
        <v>1</v>
      </c>
      <c r="D80" s="19">
        <f t="shared" si="10"/>
        <v>1</v>
      </c>
      <c r="E80" s="20">
        <f t="shared" si="9"/>
        <v>120</v>
      </c>
      <c r="F80" s="20">
        <v>10</v>
      </c>
      <c r="G80" s="23">
        <v>44010</v>
      </c>
      <c r="H80" s="22"/>
      <c r="I80" s="3">
        <v>6</v>
      </c>
      <c r="J80" s="23">
        <v>44009</v>
      </c>
      <c r="K80" s="27">
        <v>10</v>
      </c>
      <c r="L80" s="22"/>
      <c r="M80" s="3">
        <v>8</v>
      </c>
      <c r="N80" s="23">
        <v>44008</v>
      </c>
      <c r="O80" s="28">
        <v>10</v>
      </c>
      <c r="P80" s="22"/>
      <c r="Q80" s="3">
        <v>8</v>
      </c>
      <c r="R80" s="23">
        <v>44007</v>
      </c>
      <c r="S80" s="20">
        <v>10</v>
      </c>
      <c r="T80" s="22"/>
      <c r="U80" s="3">
        <v>8</v>
      </c>
      <c r="V80" s="23">
        <v>44006</v>
      </c>
      <c r="W80" s="27">
        <v>10</v>
      </c>
      <c r="X80" s="22"/>
      <c r="Y80" s="3">
        <v>5</v>
      </c>
      <c r="Z80" s="23">
        <v>44005</v>
      </c>
      <c r="AA80" s="24">
        <v>10</v>
      </c>
      <c r="AB80" s="22"/>
      <c r="AC80" s="25">
        <v>3</v>
      </c>
      <c r="AD80" s="23">
        <v>44004</v>
      </c>
      <c r="AE80" s="27">
        <v>10</v>
      </c>
      <c r="AF80" s="22"/>
      <c r="AG80" s="25">
        <v>1</v>
      </c>
      <c r="AH80" s="23">
        <v>44003</v>
      </c>
      <c r="AI80" s="27">
        <v>10</v>
      </c>
      <c r="AJ80" s="34"/>
      <c r="AK80" s="3">
        <v>1</v>
      </c>
      <c r="AL80" s="23">
        <v>44002</v>
      </c>
      <c r="AM80" s="24">
        <v>10</v>
      </c>
      <c r="AN80" s="34"/>
      <c r="AO80" s="3">
        <v>1</v>
      </c>
      <c r="AP80" s="23">
        <v>44001</v>
      </c>
      <c r="AQ80" s="24">
        <v>10</v>
      </c>
      <c r="AR80" s="34"/>
      <c r="AS80" s="3">
        <v>1</v>
      </c>
      <c r="AT80" s="23">
        <v>44000</v>
      </c>
      <c r="AU80" s="24">
        <v>10</v>
      </c>
      <c r="AV80" s="34"/>
      <c r="AW80" s="3">
        <v>1</v>
      </c>
      <c r="AX80" s="23">
        <v>43999</v>
      </c>
      <c r="AY80" s="24">
        <v>10</v>
      </c>
      <c r="AZ80" s="34"/>
      <c r="BA80" s="3">
        <v>1</v>
      </c>
      <c r="BB80" s="23">
        <v>43998</v>
      </c>
      <c r="BC80" s="27">
        <v>10</v>
      </c>
      <c r="BD80" s="34"/>
      <c r="BE80" s="3"/>
      <c r="BF80" s="23"/>
      <c r="BG80" s="20"/>
      <c r="BH80" s="22"/>
    </row>
    <row r="81" spans="1:60" x14ac:dyDescent="0.25">
      <c r="A81" s="37"/>
      <c r="B81" s="44"/>
      <c r="C81" s="19">
        <f t="shared" si="7"/>
        <v>1</v>
      </c>
      <c r="D81" s="19">
        <f t="shared" si="10"/>
        <v>1</v>
      </c>
      <c r="E81" s="20">
        <f t="shared" si="9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34"/>
      <c r="AK81" s="3">
        <v>1</v>
      </c>
      <c r="AL81" s="23">
        <v>44002</v>
      </c>
      <c r="AM81" s="24">
        <v>10</v>
      </c>
      <c r="AN81" s="34"/>
      <c r="AO81" s="3">
        <v>1</v>
      </c>
      <c r="AP81" s="23">
        <v>44001</v>
      </c>
      <c r="AQ81" s="24">
        <v>10</v>
      </c>
      <c r="AR81" s="34"/>
      <c r="AS81" s="3"/>
      <c r="AT81" s="23"/>
      <c r="AU81" s="24"/>
      <c r="AV81" s="34"/>
      <c r="AW81" s="3"/>
      <c r="AX81" s="23"/>
      <c r="AY81" s="24"/>
      <c r="AZ81" s="34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75" thickBot="1" x14ac:dyDescent="0.3">
      <c r="A82" s="30"/>
      <c r="C82" s="32">
        <f t="shared" si="7"/>
        <v>1</v>
      </c>
      <c r="D82" s="32">
        <f t="shared" si="10"/>
        <v>1</v>
      </c>
      <c r="E82" s="33">
        <f t="shared" si="9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33"/>
      <c r="BH82" s="22"/>
    </row>
    <row r="83" spans="1:60" s="8" customFormat="1" x14ac:dyDescent="0.25">
      <c r="A83" s="5">
        <v>44011</v>
      </c>
      <c r="B83" s="63">
        <v>0.25</v>
      </c>
      <c r="C83" s="6">
        <f t="shared" si="7"/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59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59"/>
      <c r="AR83" s="12"/>
      <c r="AS83" s="9"/>
      <c r="AT83" s="10"/>
      <c r="AU83" s="7"/>
      <c r="AV83" s="12"/>
      <c r="AW83" s="9"/>
      <c r="AX83" s="10"/>
      <c r="AY83" s="59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37"/>
      <c r="B84" s="61"/>
      <c r="C84" s="19">
        <f t="shared" si="7"/>
        <v>1</v>
      </c>
      <c r="D84" s="19">
        <f t="shared" si="10"/>
        <v>1</v>
      </c>
      <c r="E84" s="20">
        <f t="shared" si="9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34"/>
      <c r="AK84" s="3">
        <v>1</v>
      </c>
      <c r="AL84" s="23">
        <v>44003</v>
      </c>
      <c r="AM84" s="24">
        <v>10</v>
      </c>
      <c r="AN84" s="34"/>
      <c r="AO84" s="3">
        <v>1</v>
      </c>
      <c r="AP84" s="23">
        <v>44002</v>
      </c>
      <c r="AQ84" s="24">
        <v>10</v>
      </c>
      <c r="AR84" s="34"/>
      <c r="AS84" s="3">
        <v>1</v>
      </c>
      <c r="AT84" s="23">
        <v>44001</v>
      </c>
      <c r="AU84" s="24">
        <v>10</v>
      </c>
      <c r="AV84" s="34"/>
      <c r="AW84" s="3">
        <v>1</v>
      </c>
      <c r="AX84" s="23">
        <v>44000</v>
      </c>
      <c r="AY84" s="24">
        <v>10</v>
      </c>
      <c r="AZ84" s="34"/>
      <c r="BA84" s="3">
        <v>1</v>
      </c>
      <c r="BB84" s="23">
        <v>43999</v>
      </c>
      <c r="BC84" s="27">
        <v>10</v>
      </c>
      <c r="BD84" s="34"/>
      <c r="BE84" s="3">
        <v>1</v>
      </c>
      <c r="BF84" s="23">
        <v>43998</v>
      </c>
      <c r="BG84" s="20">
        <v>10</v>
      </c>
      <c r="BH84" s="22"/>
    </row>
    <row r="85" spans="1:60" x14ac:dyDescent="0.25">
      <c r="A85" s="37">
        <v>44011</v>
      </c>
      <c r="B85" s="61">
        <v>0.33333333333333331</v>
      </c>
      <c r="C85" s="19">
        <f t="shared" si="7"/>
        <v>1</v>
      </c>
      <c r="D85" s="19">
        <f t="shared" si="10"/>
        <v>1</v>
      </c>
      <c r="E85" s="20">
        <f t="shared" si="9"/>
        <v>120</v>
      </c>
      <c r="F85" s="20">
        <v>10</v>
      </c>
      <c r="G85" s="23">
        <v>44011</v>
      </c>
      <c r="H85" s="22"/>
      <c r="I85" s="3">
        <v>6</v>
      </c>
      <c r="J85" s="23">
        <v>44010</v>
      </c>
      <c r="K85" s="27">
        <v>10</v>
      </c>
      <c r="L85" s="22"/>
      <c r="M85" s="3">
        <v>8</v>
      </c>
      <c r="N85" s="23">
        <v>44009</v>
      </c>
      <c r="O85" s="28">
        <v>10</v>
      </c>
      <c r="P85" s="22"/>
      <c r="Q85" s="3">
        <v>8</v>
      </c>
      <c r="R85" s="23">
        <v>44008</v>
      </c>
      <c r="S85" s="20">
        <v>10</v>
      </c>
      <c r="T85" s="22"/>
      <c r="U85" s="3">
        <v>8</v>
      </c>
      <c r="V85" s="23">
        <v>44007</v>
      </c>
      <c r="W85" s="27">
        <v>10</v>
      </c>
      <c r="X85" s="22"/>
      <c r="Y85" s="3">
        <v>5</v>
      </c>
      <c r="Z85" s="23">
        <v>44006</v>
      </c>
      <c r="AA85" s="24">
        <v>10</v>
      </c>
      <c r="AB85" s="22"/>
      <c r="AC85" s="25">
        <v>3</v>
      </c>
      <c r="AD85" s="23">
        <v>44005</v>
      </c>
      <c r="AE85" s="27">
        <v>10</v>
      </c>
      <c r="AF85" s="22"/>
      <c r="AG85" s="25">
        <v>1</v>
      </c>
      <c r="AH85" s="23">
        <v>44004</v>
      </c>
      <c r="AI85" s="27">
        <v>10</v>
      </c>
      <c r="AJ85" s="34"/>
      <c r="AK85" s="3">
        <v>1</v>
      </c>
      <c r="AL85" s="23">
        <v>44003</v>
      </c>
      <c r="AM85" s="24">
        <v>10</v>
      </c>
      <c r="AN85" s="34"/>
      <c r="AO85" s="3">
        <v>1</v>
      </c>
      <c r="AP85" s="23">
        <v>44002</v>
      </c>
      <c r="AQ85" s="24">
        <v>10</v>
      </c>
      <c r="AR85" s="34"/>
      <c r="AS85" s="3">
        <v>1</v>
      </c>
      <c r="AT85" s="23">
        <v>44001</v>
      </c>
      <c r="AU85" s="24">
        <v>10</v>
      </c>
      <c r="AV85" s="34"/>
      <c r="AW85" s="3">
        <v>1</v>
      </c>
      <c r="AX85" s="23">
        <v>44000</v>
      </c>
      <c r="AY85" s="24">
        <v>10</v>
      </c>
      <c r="AZ85" s="34"/>
      <c r="BA85" s="3">
        <v>1</v>
      </c>
      <c r="BB85" s="23">
        <v>43999</v>
      </c>
      <c r="BC85" s="27">
        <v>10</v>
      </c>
      <c r="BD85" s="34"/>
      <c r="BE85" s="3"/>
      <c r="BF85" s="23"/>
      <c r="BG85" s="20"/>
      <c r="BH85" s="22"/>
    </row>
    <row r="86" spans="1:60" x14ac:dyDescent="0.25">
      <c r="A86" s="37"/>
      <c r="B86" s="61"/>
      <c r="C86" s="19">
        <f t="shared" si="7"/>
        <v>1</v>
      </c>
      <c r="D86" s="19">
        <f t="shared" si="10"/>
        <v>1</v>
      </c>
      <c r="E86" s="20">
        <f t="shared" si="9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34"/>
      <c r="AK86" s="3">
        <v>1</v>
      </c>
      <c r="AL86" s="23">
        <v>44003</v>
      </c>
      <c r="AM86" s="24">
        <v>10</v>
      </c>
      <c r="AN86" s="34"/>
      <c r="AO86" s="3">
        <v>1</v>
      </c>
      <c r="AP86" s="23">
        <v>44002</v>
      </c>
      <c r="AQ86" s="24">
        <v>10</v>
      </c>
      <c r="AR86" s="34"/>
      <c r="AS86" s="3">
        <v>1</v>
      </c>
      <c r="AT86" s="23">
        <v>44001</v>
      </c>
      <c r="AU86" s="24">
        <v>10</v>
      </c>
      <c r="AV86" s="34"/>
      <c r="AW86" s="3">
        <v>1</v>
      </c>
      <c r="AX86" s="23">
        <v>44000</v>
      </c>
      <c r="AY86" s="24">
        <v>10</v>
      </c>
      <c r="AZ86" s="34"/>
      <c r="BA86" s="3"/>
      <c r="BB86" s="23"/>
      <c r="BC86" s="27"/>
      <c r="BD86" s="34"/>
      <c r="BE86" s="3"/>
      <c r="BF86" s="23"/>
      <c r="BG86" s="20"/>
      <c r="BH86" s="22"/>
    </row>
    <row r="87" spans="1:60" x14ac:dyDescent="0.25">
      <c r="A87" s="37"/>
      <c r="B87" s="61"/>
      <c r="C87" s="19">
        <f t="shared" si="7"/>
        <v>1</v>
      </c>
      <c r="D87" s="19">
        <f t="shared" si="10"/>
        <v>1</v>
      </c>
      <c r="E87" s="20">
        <f t="shared" si="9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20"/>
      <c r="BH87" s="22"/>
    </row>
    <row r="88" spans="1:60" x14ac:dyDescent="0.25">
      <c r="A88" s="37">
        <v>44011</v>
      </c>
      <c r="B88" s="61">
        <v>0.45833333333333331</v>
      </c>
      <c r="C88" s="19">
        <f t="shared" si="7"/>
        <v>1</v>
      </c>
      <c r="D88" s="19">
        <f>C88</f>
        <v>1</v>
      </c>
      <c r="E88" s="20">
        <f>SUM(K88,O88,S88,W88,AA88,AE88,AI88,AM88,AQ88,AU88,AY88,BC88,BG88)</f>
        <v>50</v>
      </c>
      <c r="F88" s="20">
        <v>10</v>
      </c>
      <c r="G88" s="23">
        <v>44011</v>
      </c>
      <c r="H88" s="22"/>
      <c r="I88" s="3"/>
      <c r="J88" s="23"/>
      <c r="K88" s="29">
        <v>0</v>
      </c>
      <c r="L88" s="22"/>
      <c r="M88" s="3">
        <v>8</v>
      </c>
      <c r="N88" s="23">
        <v>44009</v>
      </c>
      <c r="O88" s="27">
        <v>10</v>
      </c>
      <c r="P88" s="22"/>
      <c r="Q88" s="3">
        <v>8</v>
      </c>
      <c r="R88" s="23">
        <v>44008</v>
      </c>
      <c r="S88" s="28">
        <v>10</v>
      </c>
      <c r="T88" s="22"/>
      <c r="U88" s="3">
        <v>8</v>
      </c>
      <c r="V88" s="23">
        <v>44007</v>
      </c>
      <c r="W88" s="20">
        <v>10</v>
      </c>
      <c r="X88" s="22"/>
      <c r="Y88" s="3">
        <v>5</v>
      </c>
      <c r="Z88" s="23">
        <v>44006</v>
      </c>
      <c r="AA88" s="24">
        <v>10</v>
      </c>
      <c r="AB88" s="22"/>
      <c r="AC88" s="3">
        <v>3</v>
      </c>
      <c r="AD88" s="23">
        <v>44005</v>
      </c>
      <c r="AE88" s="24">
        <v>10</v>
      </c>
      <c r="AF88" s="22"/>
      <c r="AG88" s="3"/>
      <c r="AH88" s="23"/>
      <c r="AI88" s="27"/>
      <c r="AJ88" s="22"/>
      <c r="AK88" s="3"/>
      <c r="AL88" s="23"/>
      <c r="AM88" s="24"/>
      <c r="AN88" s="22"/>
      <c r="AO88" s="3"/>
      <c r="AP88" s="23"/>
      <c r="AQ88" s="28"/>
      <c r="AR88" s="22"/>
      <c r="AS88" s="3"/>
      <c r="AT88" s="23"/>
      <c r="AU88" s="20"/>
      <c r="AV88" s="22"/>
      <c r="AW88" s="3"/>
      <c r="AX88" s="23"/>
      <c r="AY88" s="28"/>
      <c r="AZ88" s="22"/>
      <c r="BA88" s="3"/>
      <c r="BB88" s="23"/>
      <c r="BC88" s="20"/>
      <c r="BD88" s="22"/>
      <c r="BE88" s="3"/>
      <c r="BF88" s="23"/>
      <c r="BG88" s="20"/>
      <c r="BH88" s="22"/>
    </row>
    <row r="89" spans="1:60" x14ac:dyDescent="0.25">
      <c r="A89" s="37"/>
      <c r="B89" s="61"/>
      <c r="C89" s="19">
        <f t="shared" si="7"/>
        <v>1</v>
      </c>
      <c r="D89" s="19">
        <f t="shared" si="10"/>
        <v>1</v>
      </c>
      <c r="E89" s="20">
        <f t="shared" si="9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34"/>
      <c r="AK89" s="3">
        <v>1</v>
      </c>
      <c r="AL89" s="23">
        <v>44003</v>
      </c>
      <c r="AM89" s="24">
        <v>10</v>
      </c>
      <c r="AN89" s="34"/>
      <c r="AO89" s="3">
        <v>1</v>
      </c>
      <c r="AP89" s="23">
        <v>44002</v>
      </c>
      <c r="AQ89" s="24">
        <v>10</v>
      </c>
      <c r="AR89" s="34"/>
      <c r="AS89" s="3">
        <v>1</v>
      </c>
      <c r="AT89" s="23">
        <v>44001</v>
      </c>
      <c r="AU89" s="24">
        <v>10</v>
      </c>
      <c r="AV89" s="34"/>
      <c r="AW89" s="3">
        <v>1</v>
      </c>
      <c r="AX89" s="23">
        <v>44000</v>
      </c>
      <c r="AY89" s="24">
        <v>10</v>
      </c>
      <c r="AZ89" s="34"/>
      <c r="BA89" s="3">
        <v>1</v>
      </c>
      <c r="BB89" s="23">
        <v>43999</v>
      </c>
      <c r="BC89" s="27">
        <v>10</v>
      </c>
      <c r="BD89" s="34"/>
      <c r="BE89" s="3"/>
      <c r="BF89" s="23"/>
      <c r="BG89" s="20"/>
      <c r="BH89" s="22"/>
    </row>
    <row r="90" spans="1:60" x14ac:dyDescent="0.25">
      <c r="A90" s="37"/>
      <c r="B90" s="61"/>
      <c r="C90" s="19">
        <f t="shared" si="7"/>
        <v>1</v>
      </c>
      <c r="D90" s="19">
        <f t="shared" si="10"/>
        <v>1</v>
      </c>
      <c r="E90" s="20">
        <f t="shared" si="9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60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20"/>
      <c r="BH90" s="22"/>
    </row>
    <row r="91" spans="1:60" x14ac:dyDescent="0.25">
      <c r="A91" s="37">
        <v>44011</v>
      </c>
      <c r="B91" s="61">
        <v>0.54166666666666663</v>
      </c>
      <c r="C91" s="19">
        <f t="shared" si="7"/>
        <v>1</v>
      </c>
      <c r="D91" s="19">
        <f t="shared" si="10"/>
        <v>1</v>
      </c>
      <c r="E91" s="20">
        <f t="shared" si="9"/>
        <v>130</v>
      </c>
      <c r="F91" s="20">
        <v>10</v>
      </c>
      <c r="G91" s="23">
        <v>44011</v>
      </c>
      <c r="H91" s="22"/>
      <c r="I91" s="3">
        <v>6</v>
      </c>
      <c r="J91" s="23">
        <v>44010</v>
      </c>
      <c r="K91" s="27">
        <v>10</v>
      </c>
      <c r="L91" s="22"/>
      <c r="M91" s="3">
        <v>8</v>
      </c>
      <c r="N91" s="23">
        <v>44009</v>
      </c>
      <c r="O91" s="28">
        <v>10</v>
      </c>
      <c r="P91" s="22"/>
      <c r="Q91" s="3">
        <v>8</v>
      </c>
      <c r="R91" s="23">
        <v>44008</v>
      </c>
      <c r="S91" s="20">
        <v>10</v>
      </c>
      <c r="T91" s="22"/>
      <c r="U91" s="3">
        <v>8</v>
      </c>
      <c r="V91" s="23">
        <v>44007</v>
      </c>
      <c r="W91" s="27">
        <v>10</v>
      </c>
      <c r="X91" s="22"/>
      <c r="Y91" s="3">
        <v>5</v>
      </c>
      <c r="Z91" s="23">
        <v>44006</v>
      </c>
      <c r="AA91" s="24">
        <v>10</v>
      </c>
      <c r="AB91" s="22"/>
      <c r="AC91" s="25">
        <v>3</v>
      </c>
      <c r="AD91" s="23">
        <v>44005</v>
      </c>
      <c r="AE91" s="27">
        <v>10</v>
      </c>
      <c r="AF91" s="22"/>
      <c r="AG91" s="25">
        <v>1</v>
      </c>
      <c r="AH91" s="23">
        <v>44004</v>
      </c>
      <c r="AI91" s="27">
        <v>10</v>
      </c>
      <c r="AJ91" s="34"/>
      <c r="AK91" s="3">
        <v>1</v>
      </c>
      <c r="AL91" s="23">
        <v>44003</v>
      </c>
      <c r="AM91" s="24">
        <v>10</v>
      </c>
      <c r="AN91" s="34"/>
      <c r="AO91" s="3">
        <v>1</v>
      </c>
      <c r="AP91" s="23">
        <v>44002</v>
      </c>
      <c r="AQ91" s="24">
        <v>10</v>
      </c>
      <c r="AR91" s="34"/>
      <c r="AS91" s="3">
        <v>1</v>
      </c>
      <c r="AT91" s="23">
        <v>44001</v>
      </c>
      <c r="AU91" s="24">
        <v>10</v>
      </c>
      <c r="AV91" s="34"/>
      <c r="AW91" s="3">
        <v>1</v>
      </c>
      <c r="AX91" s="23">
        <v>44000</v>
      </c>
      <c r="AY91" s="24">
        <v>10</v>
      </c>
      <c r="AZ91" s="34"/>
      <c r="BA91" s="3">
        <v>1</v>
      </c>
      <c r="BB91" s="23">
        <v>43999</v>
      </c>
      <c r="BC91" s="27">
        <v>10</v>
      </c>
      <c r="BD91" s="34"/>
      <c r="BE91" s="3">
        <v>1</v>
      </c>
      <c r="BF91" s="23">
        <v>43998</v>
      </c>
      <c r="BG91" s="20">
        <v>10</v>
      </c>
      <c r="BH91" s="22"/>
    </row>
    <row r="92" spans="1:60" x14ac:dyDescent="0.25">
      <c r="A92" s="37"/>
      <c r="B92" s="61"/>
      <c r="C92" s="19">
        <f t="shared" si="7"/>
        <v>1</v>
      </c>
      <c r="D92" s="19">
        <f t="shared" si="10"/>
        <v>1</v>
      </c>
      <c r="E92" s="20">
        <f t="shared" si="9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20"/>
      <c r="BH92" s="22"/>
    </row>
    <row r="93" spans="1:60" x14ac:dyDescent="0.25">
      <c r="A93" s="37">
        <v>44011</v>
      </c>
      <c r="B93" s="61">
        <v>0.58333333333333337</v>
      </c>
      <c r="C93" s="19">
        <f t="shared" si="7"/>
        <v>1</v>
      </c>
      <c r="D93" s="19">
        <f>C93</f>
        <v>1</v>
      </c>
      <c r="E93" s="20">
        <f>SUM(K93,O93,S93,W93,AA93,AE93,AI93,AM93,AQ93,AU93,AY93,BC93,BG93)</f>
        <v>60</v>
      </c>
      <c r="F93" s="20">
        <v>10</v>
      </c>
      <c r="G93" s="23">
        <v>44011</v>
      </c>
      <c r="H93" s="22"/>
      <c r="I93" s="3"/>
      <c r="J93" s="23"/>
      <c r="K93" s="29">
        <v>0</v>
      </c>
      <c r="L93" s="22"/>
      <c r="M93" s="3"/>
      <c r="N93" s="23"/>
      <c r="O93" s="41">
        <v>0</v>
      </c>
      <c r="P93" s="22"/>
      <c r="Q93" s="3">
        <v>8</v>
      </c>
      <c r="R93" s="23">
        <v>44008</v>
      </c>
      <c r="S93" s="27">
        <v>10</v>
      </c>
      <c r="T93" s="22"/>
      <c r="U93" s="3">
        <v>8</v>
      </c>
      <c r="V93" s="23">
        <v>44007</v>
      </c>
      <c r="W93" s="28">
        <v>10</v>
      </c>
      <c r="X93" s="22"/>
      <c r="Y93" s="3">
        <v>5</v>
      </c>
      <c r="Z93" s="23">
        <v>44006</v>
      </c>
      <c r="AA93" s="20">
        <v>10</v>
      </c>
      <c r="AB93" s="22"/>
      <c r="AC93" s="3">
        <v>3</v>
      </c>
      <c r="AD93" s="23">
        <v>44005</v>
      </c>
      <c r="AE93" s="27">
        <v>10</v>
      </c>
      <c r="AF93" s="22"/>
      <c r="AG93" s="3">
        <v>1</v>
      </c>
      <c r="AH93" s="23">
        <v>44004</v>
      </c>
      <c r="AI93" s="24">
        <v>10</v>
      </c>
      <c r="AJ93" s="22"/>
      <c r="AK93" s="25"/>
      <c r="AL93" s="23"/>
      <c r="AM93" s="29">
        <v>0</v>
      </c>
      <c r="AN93" s="22"/>
      <c r="AO93" s="25">
        <v>1</v>
      </c>
      <c r="AP93" s="23">
        <v>44002</v>
      </c>
      <c r="AQ93" s="27">
        <v>10</v>
      </c>
      <c r="AR93" s="34"/>
      <c r="AS93" s="3"/>
      <c r="AT93" s="23"/>
      <c r="AU93" s="24"/>
      <c r="AV93" s="34"/>
      <c r="AW93" s="3"/>
      <c r="AX93" s="23"/>
      <c r="AY93" s="24"/>
      <c r="AZ93" s="34"/>
      <c r="BA93" s="3"/>
      <c r="BB93" s="23"/>
      <c r="BC93" s="27"/>
      <c r="BD93" s="22"/>
      <c r="BE93" s="3"/>
      <c r="BF93" s="23"/>
      <c r="BG93" s="20"/>
      <c r="BH93" s="22"/>
    </row>
    <row r="94" spans="1:60" x14ac:dyDescent="0.25">
      <c r="A94" s="37"/>
      <c r="B94" s="61"/>
      <c r="C94" s="19">
        <f t="shared" si="7"/>
        <v>1</v>
      </c>
      <c r="D94" s="19">
        <f t="shared" si="10"/>
        <v>1</v>
      </c>
      <c r="E94" s="20">
        <f t="shared" si="9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34"/>
      <c r="AK94" s="3">
        <v>1</v>
      </c>
      <c r="AL94" s="23">
        <v>44003</v>
      </c>
      <c r="AM94" s="24">
        <v>10</v>
      </c>
      <c r="AN94" s="34"/>
      <c r="AO94" s="3">
        <v>1</v>
      </c>
      <c r="AP94" s="23">
        <v>44002</v>
      </c>
      <c r="AQ94" s="24">
        <v>10</v>
      </c>
      <c r="AR94" s="34"/>
      <c r="AS94" s="3">
        <v>1</v>
      </c>
      <c r="AT94" s="23">
        <v>44001</v>
      </c>
      <c r="AU94" s="24">
        <v>10</v>
      </c>
      <c r="AV94" s="34"/>
      <c r="AW94" s="3">
        <v>1</v>
      </c>
      <c r="AX94" s="23">
        <v>44000</v>
      </c>
      <c r="AY94" s="24">
        <v>10</v>
      </c>
      <c r="AZ94" s="34"/>
      <c r="BA94" s="3"/>
      <c r="BB94" s="23"/>
      <c r="BC94" s="27"/>
      <c r="BD94" s="34"/>
      <c r="BE94" s="3"/>
      <c r="BF94" s="23"/>
      <c r="BG94" s="20"/>
      <c r="BH94" s="22"/>
    </row>
    <row r="95" spans="1:60" x14ac:dyDescent="0.25">
      <c r="A95" s="37">
        <v>44011</v>
      </c>
      <c r="B95" s="61">
        <v>0.75</v>
      </c>
      <c r="C95" s="19">
        <f t="shared" si="7"/>
        <v>1</v>
      </c>
      <c r="D95" s="19">
        <f>C95</f>
        <v>1</v>
      </c>
      <c r="E95" s="20">
        <f>SUM(K95,O95,S95,W95,AA95,AE95,AI95,AM95,AQ95,AU95,AY95,BC95,BG95)</f>
        <v>10</v>
      </c>
      <c r="F95" s="20">
        <v>10</v>
      </c>
      <c r="G95" s="23">
        <v>44011</v>
      </c>
      <c r="H95" s="22"/>
      <c r="I95" s="3"/>
      <c r="J95" s="23"/>
      <c r="K95" s="29">
        <v>0</v>
      </c>
      <c r="L95" s="22"/>
      <c r="M95" s="3"/>
      <c r="N95" s="23"/>
      <c r="O95" s="41">
        <v>0</v>
      </c>
      <c r="P95" s="22"/>
      <c r="Q95" s="3"/>
      <c r="R95" s="23"/>
      <c r="S95" s="41">
        <v>0</v>
      </c>
      <c r="T95" s="22"/>
      <c r="U95" s="3"/>
      <c r="V95" s="23"/>
      <c r="W95" s="41">
        <v>0</v>
      </c>
      <c r="X95" s="22"/>
      <c r="Y95" s="3"/>
      <c r="Z95" s="23"/>
      <c r="AA95" s="41">
        <v>0</v>
      </c>
      <c r="AB95" s="22"/>
      <c r="AC95" s="3"/>
      <c r="AD95" s="23"/>
      <c r="AE95" s="41">
        <v>0</v>
      </c>
      <c r="AF95" s="22"/>
      <c r="AG95" s="3"/>
      <c r="AH95" s="23"/>
      <c r="AI95" s="41">
        <v>0</v>
      </c>
      <c r="AJ95" s="22"/>
      <c r="AK95" s="3"/>
      <c r="AL95" s="23"/>
      <c r="AM95" s="41">
        <v>0</v>
      </c>
      <c r="AN95" s="22"/>
      <c r="AO95" s="3"/>
      <c r="AP95" s="23"/>
      <c r="AQ95" s="41">
        <v>0</v>
      </c>
      <c r="AR95" s="22"/>
      <c r="AS95" s="3"/>
      <c r="AT95" s="23"/>
      <c r="AU95" s="41">
        <v>0</v>
      </c>
      <c r="AV95" s="22"/>
      <c r="AW95" s="3"/>
      <c r="AX95" s="23"/>
      <c r="AY95" s="41">
        <v>0</v>
      </c>
      <c r="AZ95" s="22"/>
      <c r="BA95" s="3"/>
      <c r="BB95" s="23"/>
      <c r="BC95" s="41">
        <v>0</v>
      </c>
      <c r="BD95" s="22"/>
      <c r="BE95" s="3">
        <v>1</v>
      </c>
      <c r="BF95" s="23">
        <v>43998</v>
      </c>
      <c r="BG95" s="28">
        <v>10</v>
      </c>
      <c r="BH95" s="22"/>
    </row>
    <row r="96" spans="1:60" x14ac:dyDescent="0.25">
      <c r="A96" s="37"/>
      <c r="B96" s="61"/>
      <c r="C96" s="19">
        <f t="shared" si="7"/>
        <v>1</v>
      </c>
      <c r="D96" s="19">
        <f t="shared" si="10"/>
        <v>1</v>
      </c>
      <c r="E96" s="20">
        <f t="shared" ref="E96:E126" si="11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34"/>
      <c r="AK96" s="3">
        <v>1</v>
      </c>
      <c r="AL96" s="23">
        <v>44003</v>
      </c>
      <c r="AM96" s="24">
        <v>10</v>
      </c>
      <c r="AN96" s="34"/>
      <c r="AO96" s="3">
        <v>1</v>
      </c>
      <c r="AP96" s="23">
        <v>44002</v>
      </c>
      <c r="AQ96" s="24">
        <v>10</v>
      </c>
      <c r="AR96" s="34"/>
      <c r="AS96" s="3">
        <v>1</v>
      </c>
      <c r="AT96" s="23">
        <v>44001</v>
      </c>
      <c r="AU96" s="24">
        <v>10</v>
      </c>
      <c r="AV96" s="34"/>
      <c r="AW96" s="3"/>
      <c r="AX96" s="23"/>
      <c r="AY96" s="24"/>
      <c r="AZ96" s="34"/>
      <c r="BA96" s="3"/>
      <c r="BB96" s="23"/>
      <c r="BC96" s="27"/>
      <c r="BD96" s="34"/>
      <c r="BE96" s="3"/>
      <c r="BF96" s="23"/>
      <c r="BG96" s="20"/>
      <c r="BH96" s="22"/>
    </row>
    <row r="97" spans="1:60" customFormat="1" ht="13.75" thickBot="1" x14ac:dyDescent="0.3">
      <c r="A97" s="30"/>
      <c r="B97" s="31"/>
      <c r="C97" s="32">
        <f t="shared" si="7"/>
        <v>1</v>
      </c>
      <c r="D97" s="32">
        <f t="shared" si="10"/>
        <v>1</v>
      </c>
      <c r="E97" s="33">
        <f t="shared" si="11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34"/>
      <c r="AK97" s="3"/>
      <c r="AL97" s="23"/>
      <c r="AM97" s="24"/>
      <c r="AN97" s="34"/>
      <c r="AO97" s="3"/>
      <c r="AP97" s="23"/>
      <c r="AQ97" s="24"/>
      <c r="AR97" s="34"/>
      <c r="AS97" s="3"/>
      <c r="AT97" s="23"/>
      <c r="AU97" s="24"/>
      <c r="AV97" s="34"/>
      <c r="AW97" s="3"/>
      <c r="AX97" s="23"/>
      <c r="AY97" s="24"/>
      <c r="AZ97" s="34"/>
      <c r="BA97" s="3"/>
      <c r="BB97" s="23"/>
      <c r="BC97" s="27"/>
      <c r="BD97" s="22"/>
      <c r="BE97" s="3"/>
      <c r="BF97" s="23"/>
      <c r="BG97" s="33"/>
      <c r="BH97" s="22"/>
    </row>
    <row r="98" spans="1:60" s="8" customFormat="1" x14ac:dyDescent="0.25">
      <c r="A98" s="5">
        <v>44012</v>
      </c>
      <c r="B98" s="63">
        <v>0.25</v>
      </c>
      <c r="C98" s="6">
        <f t="shared" si="7"/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59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59">
        <v>10</v>
      </c>
      <c r="AR98" s="12"/>
      <c r="AS98" s="9"/>
      <c r="AT98" s="10"/>
      <c r="AU98" s="7"/>
      <c r="AV98" s="12"/>
      <c r="AW98" s="9"/>
      <c r="AX98" s="10"/>
      <c r="AY98" s="59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37"/>
      <c r="B99" s="61"/>
      <c r="C99" s="19">
        <f t="shared" si="7"/>
        <v>1</v>
      </c>
      <c r="D99" s="19">
        <f t="shared" si="10"/>
        <v>1</v>
      </c>
      <c r="E99" s="20">
        <f t="shared" si="11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34"/>
      <c r="AK99" s="3">
        <v>1</v>
      </c>
      <c r="AL99" s="23">
        <v>44004</v>
      </c>
      <c r="AM99" s="24">
        <v>10</v>
      </c>
      <c r="AN99" s="34"/>
      <c r="AO99" s="3">
        <v>1</v>
      </c>
      <c r="AP99" s="23">
        <v>44003</v>
      </c>
      <c r="AQ99" s="24">
        <v>10</v>
      </c>
      <c r="AR99" s="34"/>
      <c r="AS99" s="3">
        <v>1</v>
      </c>
      <c r="AT99" s="23">
        <v>44002</v>
      </c>
      <c r="AU99" s="24">
        <v>10</v>
      </c>
      <c r="AV99" s="34"/>
      <c r="AW99" s="3">
        <v>1</v>
      </c>
      <c r="AX99" s="23">
        <v>44001</v>
      </c>
      <c r="AY99" s="24">
        <v>10</v>
      </c>
      <c r="AZ99" s="34"/>
      <c r="BA99" s="3">
        <v>1</v>
      </c>
      <c r="BB99" s="23">
        <v>44000</v>
      </c>
      <c r="BC99" s="27">
        <v>10</v>
      </c>
      <c r="BD99" s="34"/>
      <c r="BE99" s="3"/>
      <c r="BF99" s="23"/>
      <c r="BG99" s="20"/>
      <c r="BH99" s="22"/>
    </row>
    <row r="100" spans="1:60" x14ac:dyDescent="0.25">
      <c r="A100" s="37">
        <v>44012</v>
      </c>
      <c r="B100" s="61">
        <v>0.29166666666666669</v>
      </c>
      <c r="C100" s="19">
        <f t="shared" si="7"/>
        <v>1</v>
      </c>
      <c r="D100" s="19">
        <f>C100</f>
        <v>1</v>
      </c>
      <c r="E100" s="20">
        <f>SUM(K100,O100,S100,W100,AA100,AE100,AI100,AM100,AQ100,AU100,AY100,BC100,BG100)</f>
        <v>90</v>
      </c>
      <c r="F100" s="20">
        <v>10</v>
      </c>
      <c r="G100" s="23">
        <v>44012</v>
      </c>
      <c r="H100" s="22"/>
      <c r="I100" s="3"/>
      <c r="J100" s="23"/>
      <c r="K100" s="29">
        <v>0</v>
      </c>
      <c r="L100" s="22"/>
      <c r="M100" s="3">
        <v>8</v>
      </c>
      <c r="N100" s="23">
        <v>44010</v>
      </c>
      <c r="O100" s="27">
        <v>10</v>
      </c>
      <c r="P100" s="22"/>
      <c r="Q100" s="3"/>
      <c r="R100" s="23"/>
      <c r="S100" s="41">
        <v>0</v>
      </c>
      <c r="T100" s="22"/>
      <c r="U100" s="3">
        <v>8</v>
      </c>
      <c r="V100" s="23">
        <v>44008</v>
      </c>
      <c r="W100" s="20">
        <v>10</v>
      </c>
      <c r="X100" s="22"/>
      <c r="Y100" s="3">
        <v>5</v>
      </c>
      <c r="Z100" s="23">
        <v>44007</v>
      </c>
      <c r="AA100" s="24">
        <v>10</v>
      </c>
      <c r="AB100" s="22"/>
      <c r="AC100" s="3">
        <v>3</v>
      </c>
      <c r="AD100" s="23">
        <v>44006</v>
      </c>
      <c r="AE100" s="24">
        <v>10</v>
      </c>
      <c r="AF100" s="22"/>
      <c r="AG100" s="3">
        <v>1</v>
      </c>
      <c r="AH100" s="23">
        <v>44005</v>
      </c>
      <c r="AI100" s="27">
        <v>10</v>
      </c>
      <c r="AJ100" s="22"/>
      <c r="AK100" s="3">
        <v>1</v>
      </c>
      <c r="AL100" s="23">
        <v>44004</v>
      </c>
      <c r="AM100" s="27">
        <v>10</v>
      </c>
      <c r="AN100" s="22"/>
      <c r="AO100" s="3"/>
      <c r="AP100" s="23"/>
      <c r="AQ100" s="29">
        <v>0</v>
      </c>
      <c r="AR100" s="22"/>
      <c r="AS100" s="3"/>
      <c r="AT100" s="23"/>
      <c r="AU100" s="41">
        <v>0</v>
      </c>
      <c r="AV100" s="22"/>
      <c r="AW100" s="3">
        <v>1</v>
      </c>
      <c r="AX100" s="23">
        <v>44001</v>
      </c>
      <c r="AY100" s="20">
        <v>10</v>
      </c>
      <c r="AZ100" s="22"/>
      <c r="BA100" s="3">
        <v>1</v>
      </c>
      <c r="BB100" s="23">
        <v>44000</v>
      </c>
      <c r="BC100" s="28">
        <v>10</v>
      </c>
      <c r="BD100" s="22"/>
      <c r="BE100" s="3">
        <v>1</v>
      </c>
      <c r="BF100" s="23">
        <v>43999</v>
      </c>
      <c r="BG100" s="20">
        <v>10</v>
      </c>
      <c r="BH100" s="22"/>
    </row>
    <row r="101" spans="1:60" x14ac:dyDescent="0.25">
      <c r="A101" s="37"/>
      <c r="B101" s="61"/>
      <c r="C101" s="19">
        <f t="shared" si="7"/>
        <v>1</v>
      </c>
      <c r="D101" s="19">
        <f t="shared" si="10"/>
        <v>1</v>
      </c>
      <c r="E101" s="20">
        <f t="shared" si="11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34"/>
      <c r="AK101" s="3">
        <v>1</v>
      </c>
      <c r="AL101" s="23">
        <v>44004</v>
      </c>
      <c r="AM101" s="24">
        <v>10</v>
      </c>
      <c r="AN101" s="34"/>
      <c r="AO101" s="3">
        <v>1</v>
      </c>
      <c r="AP101" s="23">
        <v>44003</v>
      </c>
      <c r="AQ101" s="24">
        <v>10</v>
      </c>
      <c r="AR101" s="34"/>
      <c r="AS101" s="3">
        <v>1</v>
      </c>
      <c r="AT101" s="23">
        <v>44002</v>
      </c>
      <c r="AU101" s="24">
        <v>10</v>
      </c>
      <c r="AV101" s="34"/>
      <c r="AW101" s="3">
        <v>1</v>
      </c>
      <c r="AX101" s="23">
        <v>44001</v>
      </c>
      <c r="AY101" s="24">
        <v>10</v>
      </c>
      <c r="AZ101" s="34"/>
      <c r="BA101" s="3">
        <v>1</v>
      </c>
      <c r="BB101" s="23">
        <v>44000</v>
      </c>
      <c r="BC101" s="27">
        <v>10</v>
      </c>
      <c r="BD101" s="34"/>
      <c r="BE101" s="3">
        <v>1</v>
      </c>
      <c r="BF101" s="23">
        <v>43999</v>
      </c>
      <c r="BG101" s="20">
        <v>10</v>
      </c>
      <c r="BH101" s="22"/>
    </row>
    <row r="102" spans="1:60" x14ac:dyDescent="0.25">
      <c r="A102" s="37">
        <v>44012</v>
      </c>
      <c r="B102" s="61">
        <v>0.33333333333333331</v>
      </c>
      <c r="C102" s="19">
        <f t="shared" ref="C102:C165" si="12">ABS(MAX(K102,O102,S102,W102,AA102,AE102,AI102,AM102,AQ102,AU102,AY102,BC102,BG102)/F102)</f>
        <v>3</v>
      </c>
      <c r="D102" s="19">
        <f>C102</f>
        <v>3</v>
      </c>
      <c r="E102" s="20">
        <f>SUM(K102,O102,S102,W102,AA102,AE102,AI102,AM102,AQ102,AU102,AY102,BC102,BG102)</f>
        <v>390</v>
      </c>
      <c r="F102" s="20">
        <v>10</v>
      </c>
      <c r="G102" s="23">
        <v>44012</v>
      </c>
      <c r="H102" s="22"/>
      <c r="I102" s="3">
        <v>6</v>
      </c>
      <c r="J102" s="23">
        <v>44011</v>
      </c>
      <c r="K102" s="27">
        <v>30</v>
      </c>
      <c r="L102" s="22"/>
      <c r="M102" s="3">
        <v>8</v>
      </c>
      <c r="N102" s="23">
        <v>44010</v>
      </c>
      <c r="O102" s="28">
        <v>30</v>
      </c>
      <c r="P102" s="22"/>
      <c r="Q102" s="3">
        <v>8</v>
      </c>
      <c r="R102" s="23">
        <v>44009</v>
      </c>
      <c r="S102" s="20">
        <v>30</v>
      </c>
      <c r="T102" s="22"/>
      <c r="U102" s="3">
        <v>8</v>
      </c>
      <c r="V102" s="23">
        <v>44008</v>
      </c>
      <c r="W102" s="27">
        <v>30</v>
      </c>
      <c r="X102" s="22"/>
      <c r="Y102" s="3">
        <v>5</v>
      </c>
      <c r="Z102" s="23">
        <v>44007</v>
      </c>
      <c r="AA102" s="24">
        <v>30</v>
      </c>
      <c r="AB102" s="22"/>
      <c r="AC102" s="25">
        <v>3</v>
      </c>
      <c r="AD102" s="23">
        <v>44006</v>
      </c>
      <c r="AE102" s="27">
        <v>30</v>
      </c>
      <c r="AF102" s="22"/>
      <c r="AG102" s="25">
        <v>1</v>
      </c>
      <c r="AH102" s="23">
        <v>44005</v>
      </c>
      <c r="AI102" s="27">
        <v>30</v>
      </c>
      <c r="AJ102" s="34"/>
      <c r="AK102" s="3">
        <v>1</v>
      </c>
      <c r="AL102" s="23">
        <v>44004</v>
      </c>
      <c r="AM102" s="24">
        <v>30</v>
      </c>
      <c r="AN102" s="34"/>
      <c r="AO102" s="3">
        <v>1</v>
      </c>
      <c r="AP102" s="23">
        <v>44003</v>
      </c>
      <c r="AQ102" s="24">
        <v>30</v>
      </c>
      <c r="AR102" s="34"/>
      <c r="AS102" s="3">
        <v>1</v>
      </c>
      <c r="AT102" s="23">
        <v>44002</v>
      </c>
      <c r="AU102" s="24">
        <v>30</v>
      </c>
      <c r="AV102" s="34"/>
      <c r="AW102" s="3">
        <v>1</v>
      </c>
      <c r="AX102" s="23">
        <v>44001</v>
      </c>
      <c r="AY102" s="24">
        <v>30</v>
      </c>
      <c r="AZ102" s="34"/>
      <c r="BA102" s="3">
        <v>1</v>
      </c>
      <c r="BB102" s="23">
        <v>44000</v>
      </c>
      <c r="BC102" s="27">
        <v>30</v>
      </c>
      <c r="BD102" s="34"/>
      <c r="BE102" s="3">
        <v>1</v>
      </c>
      <c r="BF102" s="23">
        <v>43999</v>
      </c>
      <c r="BG102" s="20">
        <v>30</v>
      </c>
      <c r="BH102" s="22"/>
    </row>
    <row r="103" spans="1:60" x14ac:dyDescent="0.25">
      <c r="A103" s="37">
        <v>44012</v>
      </c>
      <c r="B103" s="61">
        <v>0.375</v>
      </c>
      <c r="C103" s="19">
        <f t="shared" si="12"/>
        <v>1</v>
      </c>
      <c r="D103" s="19">
        <f t="shared" si="10"/>
        <v>1</v>
      </c>
      <c r="E103" s="20">
        <f t="shared" si="11"/>
        <v>130</v>
      </c>
      <c r="F103" s="20">
        <v>10</v>
      </c>
      <c r="G103" s="23">
        <v>44012</v>
      </c>
      <c r="H103" s="22"/>
      <c r="I103" s="3">
        <v>6</v>
      </c>
      <c r="J103" s="23">
        <v>44011</v>
      </c>
      <c r="K103" s="27">
        <v>10</v>
      </c>
      <c r="L103" s="22"/>
      <c r="M103" s="3">
        <v>8</v>
      </c>
      <c r="N103" s="23">
        <v>44010</v>
      </c>
      <c r="O103" s="28">
        <v>10</v>
      </c>
      <c r="P103" s="22"/>
      <c r="Q103" s="3">
        <v>8</v>
      </c>
      <c r="R103" s="23">
        <v>44009</v>
      </c>
      <c r="S103" s="20">
        <v>10</v>
      </c>
      <c r="T103" s="22"/>
      <c r="U103" s="3">
        <v>8</v>
      </c>
      <c r="V103" s="23">
        <v>44008</v>
      </c>
      <c r="W103" s="27">
        <v>10</v>
      </c>
      <c r="X103" s="22"/>
      <c r="Y103" s="3">
        <v>5</v>
      </c>
      <c r="Z103" s="23">
        <v>44007</v>
      </c>
      <c r="AA103" s="24">
        <v>10</v>
      </c>
      <c r="AB103" s="22"/>
      <c r="AC103" s="25">
        <v>3</v>
      </c>
      <c r="AD103" s="23">
        <v>44006</v>
      </c>
      <c r="AE103" s="27">
        <v>10</v>
      </c>
      <c r="AF103" s="22"/>
      <c r="AG103" s="25">
        <v>1</v>
      </c>
      <c r="AH103" s="23">
        <v>44005</v>
      </c>
      <c r="AI103" s="27">
        <v>10</v>
      </c>
      <c r="AJ103" s="34"/>
      <c r="AK103" s="3">
        <v>1</v>
      </c>
      <c r="AL103" s="23">
        <v>44004</v>
      </c>
      <c r="AM103" s="24">
        <v>10</v>
      </c>
      <c r="AN103" s="34"/>
      <c r="AO103" s="3">
        <v>1</v>
      </c>
      <c r="AP103" s="23">
        <v>44003</v>
      </c>
      <c r="AQ103" s="24">
        <v>10</v>
      </c>
      <c r="AR103" s="34"/>
      <c r="AS103" s="3">
        <v>1</v>
      </c>
      <c r="AT103" s="23">
        <v>44002</v>
      </c>
      <c r="AU103" s="24">
        <v>10</v>
      </c>
      <c r="AV103" s="34"/>
      <c r="AW103" s="3">
        <v>1</v>
      </c>
      <c r="AX103" s="23">
        <v>44001</v>
      </c>
      <c r="AY103" s="24">
        <v>10</v>
      </c>
      <c r="AZ103" s="34"/>
      <c r="BA103" s="3">
        <v>1</v>
      </c>
      <c r="BB103" s="23">
        <v>44000</v>
      </c>
      <c r="BC103" s="27">
        <v>10</v>
      </c>
      <c r="BD103" s="34"/>
      <c r="BE103" s="3">
        <v>1</v>
      </c>
      <c r="BF103" s="23">
        <v>43999</v>
      </c>
      <c r="BG103" s="20">
        <v>10</v>
      </c>
      <c r="BH103" s="22"/>
    </row>
    <row r="104" spans="1:60" x14ac:dyDescent="0.25">
      <c r="A104" s="37"/>
      <c r="B104" s="61"/>
      <c r="C104" s="19">
        <f t="shared" si="12"/>
        <v>1</v>
      </c>
      <c r="D104" s="19">
        <f t="shared" si="10"/>
        <v>1</v>
      </c>
      <c r="E104" s="20">
        <f t="shared" si="11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34"/>
      <c r="AK104" s="3">
        <v>1</v>
      </c>
      <c r="AL104" s="23">
        <v>44004</v>
      </c>
      <c r="AM104" s="24">
        <v>10</v>
      </c>
      <c r="AN104" s="34"/>
      <c r="AO104" s="3">
        <v>1</v>
      </c>
      <c r="AP104" s="23">
        <v>44003</v>
      </c>
      <c r="AQ104" s="24">
        <v>10</v>
      </c>
      <c r="AR104" s="34"/>
      <c r="AS104" s="3">
        <v>1</v>
      </c>
      <c r="AT104" s="23">
        <v>44002</v>
      </c>
      <c r="AU104" s="24">
        <v>10</v>
      </c>
      <c r="AV104" s="34"/>
      <c r="AW104" s="3">
        <v>1</v>
      </c>
      <c r="AX104" s="23">
        <v>44001</v>
      </c>
      <c r="AY104" s="24">
        <v>10</v>
      </c>
      <c r="AZ104" s="34"/>
      <c r="BA104" s="3"/>
      <c r="BB104" s="23"/>
      <c r="BC104" s="27"/>
      <c r="BD104" s="34"/>
      <c r="BE104" s="3"/>
      <c r="BF104" s="23"/>
      <c r="BG104" s="20"/>
      <c r="BH104" s="22"/>
    </row>
    <row r="105" spans="1:60" x14ac:dyDescent="0.25">
      <c r="A105" s="37"/>
      <c r="B105" s="61"/>
      <c r="C105" s="19">
        <f t="shared" si="12"/>
        <v>1</v>
      </c>
      <c r="D105" s="19">
        <f t="shared" si="10"/>
        <v>1</v>
      </c>
      <c r="E105" s="20">
        <f t="shared" si="11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34"/>
      <c r="AK105" s="3"/>
      <c r="AL105" s="23"/>
      <c r="AM105" s="24"/>
      <c r="AN105" s="34"/>
      <c r="AO105" s="3"/>
      <c r="AP105" s="23"/>
      <c r="AQ105" s="24"/>
      <c r="AR105" s="34"/>
      <c r="AS105" s="3"/>
      <c r="AT105" s="23"/>
      <c r="AU105" s="24"/>
      <c r="AV105" s="34"/>
      <c r="AW105" s="3"/>
      <c r="AX105" s="23"/>
      <c r="AY105" s="24"/>
      <c r="AZ105" s="34"/>
      <c r="BA105" s="3"/>
      <c r="BB105" s="23"/>
      <c r="BC105" s="27"/>
      <c r="BD105" s="34"/>
      <c r="BE105" s="3"/>
      <c r="BF105" s="23"/>
      <c r="BG105" s="20"/>
      <c r="BH105" s="22"/>
    </row>
    <row r="106" spans="1:60" x14ac:dyDescent="0.25">
      <c r="A106" s="37">
        <v>44012</v>
      </c>
      <c r="B106" s="61">
        <v>0.41666666666666669</v>
      </c>
      <c r="C106" s="19">
        <f t="shared" si="12"/>
        <v>2</v>
      </c>
      <c r="D106" s="19">
        <f t="shared" si="10"/>
        <v>2</v>
      </c>
      <c r="E106" s="20">
        <f t="shared" si="11"/>
        <v>220</v>
      </c>
      <c r="F106" s="20">
        <v>10</v>
      </c>
      <c r="G106" s="23">
        <v>44012</v>
      </c>
      <c r="H106" s="22"/>
      <c r="I106" s="3">
        <v>6</v>
      </c>
      <c r="J106" s="23">
        <v>44011</v>
      </c>
      <c r="K106" s="27">
        <v>20</v>
      </c>
      <c r="L106" s="22"/>
      <c r="M106" s="3">
        <v>8</v>
      </c>
      <c r="N106" s="23">
        <v>44010</v>
      </c>
      <c r="O106" s="28">
        <v>20</v>
      </c>
      <c r="P106" s="22"/>
      <c r="Q106" s="3">
        <v>8</v>
      </c>
      <c r="R106" s="23">
        <v>44009</v>
      </c>
      <c r="S106" s="20">
        <v>20</v>
      </c>
      <c r="T106" s="22"/>
      <c r="U106" s="3">
        <v>8</v>
      </c>
      <c r="V106" s="23">
        <v>44008</v>
      </c>
      <c r="W106" s="27">
        <v>20</v>
      </c>
      <c r="X106" s="22"/>
      <c r="Y106" s="3">
        <v>5</v>
      </c>
      <c r="Z106" s="23">
        <v>44007</v>
      </c>
      <c r="AA106" s="24">
        <v>20</v>
      </c>
      <c r="AB106" s="22"/>
      <c r="AC106" s="25">
        <v>3</v>
      </c>
      <c r="AD106" s="23">
        <v>44006</v>
      </c>
      <c r="AE106" s="27">
        <v>20</v>
      </c>
      <c r="AF106" s="22"/>
      <c r="AG106" s="25">
        <v>1</v>
      </c>
      <c r="AH106" s="23">
        <v>44005</v>
      </c>
      <c r="AI106" s="27">
        <v>20</v>
      </c>
      <c r="AJ106" s="34"/>
      <c r="AK106" s="3">
        <v>1</v>
      </c>
      <c r="AL106" s="23">
        <v>44004</v>
      </c>
      <c r="AM106" s="24">
        <v>20</v>
      </c>
      <c r="AN106" s="34"/>
      <c r="AO106" s="3">
        <v>1</v>
      </c>
      <c r="AP106" s="23">
        <v>44003</v>
      </c>
      <c r="AQ106" s="24">
        <v>20</v>
      </c>
      <c r="AR106" s="34"/>
      <c r="AS106" s="3">
        <v>1</v>
      </c>
      <c r="AT106" s="23">
        <v>44002</v>
      </c>
      <c r="AU106" s="24">
        <v>20</v>
      </c>
      <c r="AV106" s="34"/>
      <c r="AW106" s="3">
        <v>1</v>
      </c>
      <c r="AX106" s="23">
        <v>44001</v>
      </c>
      <c r="AY106" s="24">
        <v>20</v>
      </c>
      <c r="AZ106" s="34"/>
      <c r="BA106" s="3"/>
      <c r="BB106" s="23"/>
      <c r="BC106" s="27"/>
      <c r="BD106" s="34"/>
      <c r="BE106" s="3"/>
      <c r="BF106" s="23"/>
      <c r="BG106" s="20"/>
      <c r="BH106" s="22"/>
    </row>
    <row r="107" spans="1:60" x14ac:dyDescent="0.25">
      <c r="A107" s="37"/>
      <c r="B107" s="61"/>
      <c r="C107" s="19">
        <f t="shared" si="12"/>
        <v>1</v>
      </c>
      <c r="D107" s="19">
        <f t="shared" si="10"/>
        <v>1</v>
      </c>
      <c r="E107" s="20">
        <f t="shared" si="11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34"/>
      <c r="AK107" s="3">
        <v>1</v>
      </c>
      <c r="AL107" s="23">
        <v>44004</v>
      </c>
      <c r="AM107" s="24">
        <v>10</v>
      </c>
      <c r="AN107" s="34"/>
      <c r="AO107" s="3"/>
      <c r="AP107" s="23"/>
      <c r="AQ107" s="24"/>
      <c r="AR107" s="34"/>
      <c r="AS107" s="3"/>
      <c r="AT107" s="23"/>
      <c r="AU107" s="24"/>
      <c r="AV107" s="34"/>
      <c r="AW107" s="3"/>
      <c r="AX107" s="23"/>
      <c r="AY107" s="24"/>
      <c r="AZ107" s="34"/>
      <c r="BA107" s="3"/>
      <c r="BB107" s="23"/>
      <c r="BC107" s="27"/>
      <c r="BD107" s="34"/>
      <c r="BE107" s="3"/>
      <c r="BF107" s="23"/>
      <c r="BG107" s="20"/>
      <c r="BH107" s="22"/>
    </row>
    <row r="108" spans="1:60" x14ac:dyDescent="0.25">
      <c r="A108" s="37">
        <v>44012</v>
      </c>
      <c r="B108" s="61">
        <v>0.54166666666666663</v>
      </c>
      <c r="C108" s="19">
        <f t="shared" si="12"/>
        <v>1</v>
      </c>
      <c r="D108" s="19">
        <f t="shared" si="10"/>
        <v>1</v>
      </c>
      <c r="E108" s="20">
        <f t="shared" si="11"/>
        <v>130</v>
      </c>
      <c r="F108" s="20">
        <v>10</v>
      </c>
      <c r="G108" s="23">
        <v>44012</v>
      </c>
      <c r="H108" s="22"/>
      <c r="I108" s="3">
        <v>6</v>
      </c>
      <c r="J108" s="23">
        <v>44011</v>
      </c>
      <c r="K108" s="27">
        <v>10</v>
      </c>
      <c r="L108" s="22"/>
      <c r="M108" s="3">
        <v>8</v>
      </c>
      <c r="N108" s="23">
        <v>44010</v>
      </c>
      <c r="O108" s="28">
        <v>10</v>
      </c>
      <c r="P108" s="22"/>
      <c r="Q108" s="3">
        <v>8</v>
      </c>
      <c r="R108" s="23">
        <v>44009</v>
      </c>
      <c r="S108" s="20">
        <v>10</v>
      </c>
      <c r="T108" s="22"/>
      <c r="U108" s="3">
        <v>8</v>
      </c>
      <c r="V108" s="23">
        <v>44008</v>
      </c>
      <c r="W108" s="27">
        <v>10</v>
      </c>
      <c r="X108" s="22"/>
      <c r="Y108" s="3">
        <v>5</v>
      </c>
      <c r="Z108" s="23">
        <v>44007</v>
      </c>
      <c r="AA108" s="24">
        <v>10</v>
      </c>
      <c r="AB108" s="22"/>
      <c r="AC108" s="25">
        <v>3</v>
      </c>
      <c r="AD108" s="23">
        <v>44006</v>
      </c>
      <c r="AE108" s="27">
        <v>10</v>
      </c>
      <c r="AF108" s="22"/>
      <c r="AG108" s="25">
        <v>1</v>
      </c>
      <c r="AH108" s="23">
        <v>44005</v>
      </c>
      <c r="AI108" s="27">
        <v>10</v>
      </c>
      <c r="AJ108" s="34"/>
      <c r="AK108" s="3">
        <v>1</v>
      </c>
      <c r="AL108" s="23">
        <v>44004</v>
      </c>
      <c r="AM108" s="24">
        <v>10</v>
      </c>
      <c r="AN108" s="34"/>
      <c r="AO108" s="3">
        <v>1</v>
      </c>
      <c r="AP108" s="23">
        <v>44003</v>
      </c>
      <c r="AQ108" s="24">
        <v>10</v>
      </c>
      <c r="AR108" s="34"/>
      <c r="AS108" s="3">
        <v>1</v>
      </c>
      <c r="AT108" s="23">
        <v>44002</v>
      </c>
      <c r="AU108" s="24">
        <v>10</v>
      </c>
      <c r="AV108" s="34"/>
      <c r="AW108" s="3">
        <v>1</v>
      </c>
      <c r="AX108" s="23">
        <v>44001</v>
      </c>
      <c r="AY108" s="24">
        <v>10</v>
      </c>
      <c r="AZ108" s="34"/>
      <c r="BA108" s="3">
        <v>1</v>
      </c>
      <c r="BB108" s="23">
        <v>44000</v>
      </c>
      <c r="BC108" s="27">
        <v>10</v>
      </c>
      <c r="BD108" s="34"/>
      <c r="BE108" s="3">
        <v>1</v>
      </c>
      <c r="BF108" s="23">
        <v>43999</v>
      </c>
      <c r="BG108" s="20">
        <v>10</v>
      </c>
      <c r="BH108" s="22"/>
    </row>
    <row r="109" spans="1:60" x14ac:dyDescent="0.25">
      <c r="A109" s="37"/>
      <c r="B109" s="61"/>
      <c r="C109" s="19">
        <f t="shared" si="12"/>
        <v>1</v>
      </c>
      <c r="D109" s="19">
        <f t="shared" ref="D109:D134" si="13">C109</f>
        <v>1</v>
      </c>
      <c r="E109" s="20">
        <f t="shared" si="11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34"/>
      <c r="AK109" s="3"/>
      <c r="AL109" s="23"/>
      <c r="AM109" s="24"/>
      <c r="AN109" s="34"/>
      <c r="AO109" s="3"/>
      <c r="AP109" s="23"/>
      <c r="AQ109" s="24"/>
      <c r="AR109" s="34"/>
      <c r="AS109" s="3"/>
      <c r="AT109" s="23"/>
      <c r="AU109" s="24"/>
      <c r="AV109" s="34"/>
      <c r="AW109" s="3"/>
      <c r="AX109" s="23"/>
      <c r="AY109" s="24"/>
      <c r="AZ109" s="34"/>
      <c r="BA109" s="3"/>
      <c r="BB109" s="23"/>
      <c r="BC109" s="27"/>
      <c r="BD109" s="34"/>
      <c r="BE109" s="3"/>
      <c r="BF109" s="23"/>
      <c r="BG109" s="20"/>
      <c r="BH109" s="22"/>
    </row>
    <row r="110" spans="1:60" x14ac:dyDescent="0.25">
      <c r="A110" s="37">
        <v>44012</v>
      </c>
      <c r="B110" s="61">
        <v>0.58333333333333337</v>
      </c>
      <c r="C110" s="19">
        <f t="shared" si="12"/>
        <v>1</v>
      </c>
      <c r="D110" s="19">
        <f t="shared" si="13"/>
        <v>1</v>
      </c>
      <c r="E110" s="20">
        <f t="shared" si="11"/>
        <v>130</v>
      </c>
      <c r="F110" s="20">
        <v>10</v>
      </c>
      <c r="G110" s="23">
        <v>44012</v>
      </c>
      <c r="H110" s="22"/>
      <c r="I110" s="3">
        <v>6</v>
      </c>
      <c r="J110" s="23">
        <v>44011</v>
      </c>
      <c r="K110" s="27">
        <v>10</v>
      </c>
      <c r="L110" s="22"/>
      <c r="M110" s="3">
        <v>8</v>
      </c>
      <c r="N110" s="23">
        <v>44010</v>
      </c>
      <c r="O110" s="28">
        <v>10</v>
      </c>
      <c r="P110" s="22"/>
      <c r="Q110" s="3">
        <v>8</v>
      </c>
      <c r="R110" s="23">
        <v>44009</v>
      </c>
      <c r="S110" s="20">
        <v>10</v>
      </c>
      <c r="T110" s="22"/>
      <c r="U110" s="3">
        <v>8</v>
      </c>
      <c r="V110" s="23">
        <v>44008</v>
      </c>
      <c r="W110" s="27">
        <v>10</v>
      </c>
      <c r="X110" s="22"/>
      <c r="Y110" s="3">
        <v>5</v>
      </c>
      <c r="Z110" s="23">
        <v>44007</v>
      </c>
      <c r="AA110" s="24">
        <v>10</v>
      </c>
      <c r="AB110" s="22"/>
      <c r="AC110" s="25">
        <v>3</v>
      </c>
      <c r="AD110" s="23">
        <v>44006</v>
      </c>
      <c r="AE110" s="27">
        <v>10</v>
      </c>
      <c r="AF110" s="22"/>
      <c r="AG110" s="25">
        <v>1</v>
      </c>
      <c r="AH110" s="23">
        <v>44005</v>
      </c>
      <c r="AI110" s="27">
        <v>10</v>
      </c>
      <c r="AJ110" s="34"/>
      <c r="AK110" s="3">
        <v>1</v>
      </c>
      <c r="AL110" s="23">
        <v>44004</v>
      </c>
      <c r="AM110" s="24">
        <v>10</v>
      </c>
      <c r="AN110" s="34"/>
      <c r="AO110" s="3">
        <v>1</v>
      </c>
      <c r="AP110" s="23">
        <v>44003</v>
      </c>
      <c r="AQ110" s="24">
        <v>10</v>
      </c>
      <c r="AR110" s="34"/>
      <c r="AS110" s="3">
        <v>1</v>
      </c>
      <c r="AT110" s="23">
        <v>44002</v>
      </c>
      <c r="AU110" s="24">
        <v>10</v>
      </c>
      <c r="AV110" s="34"/>
      <c r="AW110" s="3">
        <v>1</v>
      </c>
      <c r="AX110" s="23">
        <v>44001</v>
      </c>
      <c r="AY110" s="24">
        <v>10</v>
      </c>
      <c r="AZ110" s="34"/>
      <c r="BA110" s="3">
        <v>1</v>
      </c>
      <c r="BB110" s="23">
        <v>44000</v>
      </c>
      <c r="BC110" s="27">
        <v>10</v>
      </c>
      <c r="BD110" s="34"/>
      <c r="BE110" s="3">
        <v>1</v>
      </c>
      <c r="BF110" s="23">
        <v>43999</v>
      </c>
      <c r="BG110" s="20">
        <v>10</v>
      </c>
      <c r="BH110" s="22"/>
    </row>
    <row r="111" spans="1:60" x14ac:dyDescent="0.25">
      <c r="A111" s="37"/>
      <c r="B111" s="61"/>
      <c r="C111" s="19">
        <f t="shared" si="12"/>
        <v>1</v>
      </c>
      <c r="D111" s="19">
        <f t="shared" si="13"/>
        <v>1</v>
      </c>
      <c r="E111" s="20">
        <f t="shared" si="11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34"/>
      <c r="AK111" s="3">
        <v>1</v>
      </c>
      <c r="AL111" s="23">
        <v>44004</v>
      </c>
      <c r="AM111" s="24">
        <v>10</v>
      </c>
      <c r="AN111" s="34"/>
      <c r="AO111" s="3">
        <v>1</v>
      </c>
      <c r="AP111" s="23">
        <v>44003</v>
      </c>
      <c r="AQ111" s="24">
        <v>10</v>
      </c>
      <c r="AR111" s="34"/>
      <c r="AS111" s="3">
        <v>1</v>
      </c>
      <c r="AT111" s="23">
        <v>44002</v>
      </c>
      <c r="AU111" s="24">
        <v>10</v>
      </c>
      <c r="AV111" s="34"/>
      <c r="AW111" s="3">
        <v>1</v>
      </c>
      <c r="AX111" s="23">
        <v>44001</v>
      </c>
      <c r="AY111" s="24">
        <v>10</v>
      </c>
      <c r="AZ111" s="34"/>
      <c r="BA111" s="3">
        <v>1</v>
      </c>
      <c r="BB111" s="23">
        <v>44000</v>
      </c>
      <c r="BC111" s="27">
        <v>10</v>
      </c>
      <c r="BD111" s="34"/>
      <c r="BE111" s="3"/>
      <c r="BF111" s="23"/>
      <c r="BG111" s="20"/>
      <c r="BH111" s="22"/>
    </row>
    <row r="112" spans="1:60" x14ac:dyDescent="0.25">
      <c r="A112" s="37"/>
      <c r="B112" s="61"/>
      <c r="C112" s="19">
        <f t="shared" si="12"/>
        <v>1</v>
      </c>
      <c r="D112" s="19">
        <f t="shared" si="13"/>
        <v>1</v>
      </c>
      <c r="E112" s="20">
        <f t="shared" si="11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34"/>
      <c r="AK112" s="3">
        <v>1</v>
      </c>
      <c r="AL112" s="23">
        <v>44004</v>
      </c>
      <c r="AM112" s="24">
        <v>10</v>
      </c>
      <c r="AN112" s="34"/>
      <c r="AO112" s="3">
        <v>1</v>
      </c>
      <c r="AP112" s="23">
        <v>44003</v>
      </c>
      <c r="AQ112" s="24">
        <v>10</v>
      </c>
      <c r="AR112" s="34"/>
      <c r="AS112" s="3"/>
      <c r="AT112" s="23"/>
      <c r="AU112" s="24"/>
      <c r="AV112" s="34"/>
      <c r="AW112" s="3"/>
      <c r="AX112" s="23"/>
      <c r="AY112" s="24"/>
      <c r="AZ112" s="34"/>
      <c r="BA112" s="3"/>
      <c r="BB112" s="23"/>
      <c r="BC112" s="27"/>
      <c r="BD112" s="34"/>
      <c r="BE112" s="3"/>
      <c r="BF112" s="23"/>
      <c r="BG112" s="20"/>
      <c r="BH112" s="22"/>
    </row>
    <row r="113" spans="1:60" x14ac:dyDescent="0.25">
      <c r="A113" s="37"/>
      <c r="B113" s="61"/>
      <c r="C113" s="19">
        <f t="shared" si="12"/>
        <v>1</v>
      </c>
      <c r="D113" s="19">
        <f t="shared" si="13"/>
        <v>1</v>
      </c>
      <c r="E113" s="20">
        <f t="shared" si="11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34"/>
      <c r="AK113" s="3"/>
      <c r="AL113" s="23"/>
      <c r="AM113" s="24"/>
      <c r="AN113" s="34"/>
      <c r="AO113" s="3"/>
      <c r="AP113" s="23"/>
      <c r="AQ113" s="24"/>
      <c r="AR113" s="34"/>
      <c r="AS113" s="3"/>
      <c r="AT113" s="23"/>
      <c r="AU113" s="24"/>
      <c r="AV113" s="34"/>
      <c r="AW113" s="3"/>
      <c r="AX113" s="23"/>
      <c r="AY113" s="24"/>
      <c r="AZ113" s="34"/>
      <c r="BA113" s="3"/>
      <c r="BB113" s="23"/>
      <c r="BC113" s="27"/>
      <c r="BD113" s="34"/>
      <c r="BE113" s="3"/>
      <c r="BF113" s="23"/>
      <c r="BG113" s="20"/>
      <c r="BH113" s="22"/>
    </row>
    <row r="114" spans="1:60" x14ac:dyDescent="0.25">
      <c r="A114" s="37">
        <v>44012</v>
      </c>
      <c r="B114" s="61">
        <v>0.66666666666666663</v>
      </c>
      <c r="C114" s="19">
        <f t="shared" si="12"/>
        <v>1</v>
      </c>
      <c r="D114" s="19">
        <f>C114</f>
        <v>1</v>
      </c>
      <c r="E114" s="20">
        <f>SUM(K114,O114,S114,W114,AA114,AE114,AI114,AM114,AQ114,AU114,AY114,BC114,BG114)</f>
        <v>70</v>
      </c>
      <c r="F114" s="20">
        <v>10</v>
      </c>
      <c r="G114" s="23">
        <v>44012</v>
      </c>
      <c r="H114" s="22"/>
      <c r="I114" s="3"/>
      <c r="J114" s="23"/>
      <c r="K114" s="29">
        <v>0</v>
      </c>
      <c r="L114" s="22"/>
      <c r="M114" s="3"/>
      <c r="N114" s="23"/>
      <c r="O114" s="41">
        <v>0</v>
      </c>
      <c r="P114" s="22"/>
      <c r="Q114" s="3">
        <v>8</v>
      </c>
      <c r="R114" s="23">
        <v>44009</v>
      </c>
      <c r="S114" s="27">
        <v>10</v>
      </c>
      <c r="T114" s="22"/>
      <c r="U114" s="3">
        <v>8</v>
      </c>
      <c r="V114" s="23">
        <v>44008</v>
      </c>
      <c r="W114" s="28">
        <v>10</v>
      </c>
      <c r="X114" s="22"/>
      <c r="Y114" s="3">
        <v>5</v>
      </c>
      <c r="Z114" s="23">
        <v>44007</v>
      </c>
      <c r="AA114" s="20">
        <v>10</v>
      </c>
      <c r="AB114" s="22"/>
      <c r="AC114" s="3">
        <v>3</v>
      </c>
      <c r="AD114" s="23">
        <v>44006</v>
      </c>
      <c r="AE114" s="24">
        <v>10</v>
      </c>
      <c r="AF114" s="22"/>
      <c r="AG114" s="3"/>
      <c r="AH114" s="23"/>
      <c r="AI114" s="29">
        <v>0</v>
      </c>
      <c r="AJ114" s="22"/>
      <c r="AK114" s="3"/>
      <c r="AL114" s="23"/>
      <c r="AM114" s="29">
        <v>0</v>
      </c>
      <c r="AN114" s="22"/>
      <c r="AO114" s="3"/>
      <c r="AP114" s="23"/>
      <c r="AQ114" s="29">
        <v>0</v>
      </c>
      <c r="AR114" s="22"/>
      <c r="AS114" s="3">
        <v>1</v>
      </c>
      <c r="AT114" s="23">
        <v>44002</v>
      </c>
      <c r="AU114" s="27">
        <v>10</v>
      </c>
      <c r="AV114" s="22"/>
      <c r="AW114" s="3">
        <v>1</v>
      </c>
      <c r="AX114" s="23">
        <v>44001</v>
      </c>
      <c r="AY114" s="20">
        <v>10</v>
      </c>
      <c r="AZ114" s="22"/>
      <c r="BA114" s="3">
        <v>1</v>
      </c>
      <c r="BB114" s="23">
        <v>44000</v>
      </c>
      <c r="BC114" s="20">
        <v>10</v>
      </c>
      <c r="BD114" s="22"/>
      <c r="BE114" s="3"/>
      <c r="BF114" s="23"/>
      <c r="BG114" s="20"/>
      <c r="BH114" s="22"/>
    </row>
    <row r="115" spans="1:60" x14ac:dyDescent="0.25">
      <c r="A115" s="37"/>
      <c r="B115" s="61"/>
      <c r="C115" s="19">
        <f t="shared" si="12"/>
        <v>1</v>
      </c>
      <c r="D115" s="19">
        <f t="shared" si="13"/>
        <v>1</v>
      </c>
      <c r="E115" s="20">
        <f t="shared" si="11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34"/>
      <c r="AK115" s="3">
        <v>1</v>
      </c>
      <c r="AL115" s="23">
        <v>44004</v>
      </c>
      <c r="AM115" s="24">
        <v>10</v>
      </c>
      <c r="AN115" s="34"/>
      <c r="AO115" s="3">
        <v>1</v>
      </c>
      <c r="AP115" s="23">
        <v>44003</v>
      </c>
      <c r="AQ115" s="24">
        <v>10</v>
      </c>
      <c r="AR115" s="34"/>
      <c r="AS115" s="3">
        <v>1</v>
      </c>
      <c r="AT115" s="23">
        <v>44002</v>
      </c>
      <c r="AU115" s="24">
        <v>10</v>
      </c>
      <c r="AV115" s="34"/>
      <c r="AW115" s="3">
        <v>1</v>
      </c>
      <c r="AX115" s="23">
        <v>44001</v>
      </c>
      <c r="AY115" s="24">
        <v>10</v>
      </c>
      <c r="AZ115" s="34"/>
      <c r="BA115" s="3">
        <v>1</v>
      </c>
      <c r="BB115" s="23">
        <v>44000</v>
      </c>
      <c r="BC115" s="27">
        <v>10</v>
      </c>
      <c r="BD115" s="34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37"/>
      <c r="B116" s="61"/>
      <c r="C116" s="19">
        <f t="shared" si="12"/>
        <v>1</v>
      </c>
      <c r="D116" s="19">
        <f t="shared" si="13"/>
        <v>1</v>
      </c>
      <c r="E116" s="20">
        <f t="shared" si="11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34"/>
      <c r="AK116" s="3">
        <v>1</v>
      </c>
      <c r="AL116" s="23">
        <v>44004</v>
      </c>
      <c r="AM116" s="24">
        <v>10</v>
      </c>
      <c r="AN116" s="34"/>
      <c r="AO116" s="3">
        <v>1</v>
      </c>
      <c r="AP116" s="23">
        <v>44003</v>
      </c>
      <c r="AQ116" s="24">
        <v>10</v>
      </c>
      <c r="AR116" s="34"/>
      <c r="AS116" s="3">
        <v>1</v>
      </c>
      <c r="AT116" s="23">
        <v>44002</v>
      </c>
      <c r="AU116" s="24">
        <v>10</v>
      </c>
      <c r="AV116" s="34"/>
      <c r="AW116" s="3">
        <v>1</v>
      </c>
      <c r="AX116" s="23">
        <v>44001</v>
      </c>
      <c r="AY116" s="24">
        <v>10</v>
      </c>
      <c r="AZ116" s="34"/>
      <c r="BA116" s="3">
        <v>1</v>
      </c>
      <c r="BB116" s="23">
        <v>44000</v>
      </c>
      <c r="BC116" s="27">
        <v>10</v>
      </c>
      <c r="BD116" s="34"/>
      <c r="BE116" s="3"/>
      <c r="BF116" s="23"/>
      <c r="BG116" s="20"/>
      <c r="BH116" s="22"/>
    </row>
    <row r="117" spans="1:60" x14ac:dyDescent="0.25">
      <c r="A117" s="37">
        <v>44012</v>
      </c>
      <c r="B117" s="61">
        <v>0.79166666666666663</v>
      </c>
      <c r="C117" s="19">
        <f t="shared" si="12"/>
        <v>1</v>
      </c>
      <c r="D117" s="19">
        <f>C117</f>
        <v>1</v>
      </c>
      <c r="E117" s="20">
        <f>SUM(K117,O117,S117,W117,AA117,AE117,AI117,AM117,AQ117,AU117,AY117,BC117,BG117)</f>
        <v>40</v>
      </c>
      <c r="F117" s="20">
        <v>10</v>
      </c>
      <c r="G117" s="23">
        <v>44012</v>
      </c>
      <c r="H117" s="22"/>
      <c r="I117" s="3"/>
      <c r="J117" s="23"/>
      <c r="K117" s="29">
        <v>0</v>
      </c>
      <c r="L117" s="22"/>
      <c r="M117" s="3"/>
      <c r="N117" s="23"/>
      <c r="O117" s="41">
        <v>0</v>
      </c>
      <c r="P117" s="22"/>
      <c r="Q117" s="3"/>
      <c r="R117" s="23"/>
      <c r="S117" s="41">
        <v>0</v>
      </c>
      <c r="T117" s="22"/>
      <c r="U117" s="3"/>
      <c r="V117" s="23"/>
      <c r="W117" s="29">
        <v>0</v>
      </c>
      <c r="X117" s="22"/>
      <c r="Y117" s="3"/>
      <c r="Z117" s="23"/>
      <c r="AA117" s="29">
        <v>0</v>
      </c>
      <c r="AB117" s="22"/>
      <c r="AC117" s="3">
        <v>3</v>
      </c>
      <c r="AD117" s="23">
        <v>44006</v>
      </c>
      <c r="AE117" s="27">
        <v>10</v>
      </c>
      <c r="AF117" s="22"/>
      <c r="AG117" s="3"/>
      <c r="AH117" s="23"/>
      <c r="AI117" s="41">
        <v>0</v>
      </c>
      <c r="AJ117" s="22"/>
      <c r="AK117" s="3">
        <v>1</v>
      </c>
      <c r="AL117" s="23">
        <v>44004</v>
      </c>
      <c r="AM117" s="20">
        <v>10</v>
      </c>
      <c r="AN117" s="22"/>
      <c r="AO117" s="3">
        <v>1</v>
      </c>
      <c r="AP117" s="23">
        <v>44003</v>
      </c>
      <c r="AQ117" s="24">
        <v>10</v>
      </c>
      <c r="AR117" s="22"/>
      <c r="AS117" s="3">
        <v>1</v>
      </c>
      <c r="AT117" s="23">
        <v>44002</v>
      </c>
      <c r="AU117" s="24">
        <v>10</v>
      </c>
      <c r="AV117" s="22"/>
      <c r="AW117" s="3"/>
      <c r="AX117" s="23"/>
      <c r="AY117" s="28"/>
      <c r="AZ117" s="22"/>
      <c r="BA117" s="3"/>
      <c r="BB117" s="23"/>
      <c r="BC117" s="20"/>
      <c r="BD117" s="22"/>
      <c r="BE117" s="3"/>
      <c r="BF117" s="23"/>
      <c r="BG117" s="20"/>
      <c r="BH117" s="22"/>
    </row>
    <row r="118" spans="1:60" x14ac:dyDescent="0.25">
      <c r="A118" s="37"/>
      <c r="B118" s="61"/>
      <c r="C118" s="19">
        <f t="shared" si="12"/>
        <v>1</v>
      </c>
      <c r="D118" s="19">
        <f t="shared" si="13"/>
        <v>1</v>
      </c>
      <c r="E118" s="20">
        <f t="shared" si="11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34"/>
      <c r="AK118" s="3">
        <v>1</v>
      </c>
      <c r="AL118" s="23">
        <v>44004</v>
      </c>
      <c r="AM118" s="24">
        <v>10</v>
      </c>
      <c r="AN118" s="34"/>
      <c r="AO118" s="3">
        <v>1</v>
      </c>
      <c r="AP118" s="23">
        <v>44003</v>
      </c>
      <c r="AQ118" s="24">
        <v>10</v>
      </c>
      <c r="AR118" s="34"/>
      <c r="AS118" s="3">
        <v>1</v>
      </c>
      <c r="AT118" s="23">
        <v>44002</v>
      </c>
      <c r="AU118" s="24">
        <v>10</v>
      </c>
      <c r="AV118" s="34"/>
      <c r="AW118" s="3">
        <v>1</v>
      </c>
      <c r="AX118" s="23">
        <v>44001</v>
      </c>
      <c r="AY118" s="24">
        <v>10</v>
      </c>
      <c r="AZ118" s="34"/>
      <c r="BA118" s="3">
        <v>1</v>
      </c>
      <c r="BB118" s="23">
        <v>44000</v>
      </c>
      <c r="BC118" s="27">
        <v>10</v>
      </c>
      <c r="BD118" s="34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37"/>
      <c r="B119" s="61"/>
      <c r="C119" s="19">
        <f t="shared" si="12"/>
        <v>1</v>
      </c>
      <c r="D119" s="19">
        <f t="shared" si="13"/>
        <v>1</v>
      </c>
      <c r="E119" s="20">
        <f t="shared" si="11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34"/>
      <c r="AK119" s="3">
        <v>1</v>
      </c>
      <c r="AL119" s="23">
        <v>44004</v>
      </c>
      <c r="AM119" s="24">
        <v>10</v>
      </c>
      <c r="AN119" s="34"/>
      <c r="AO119" s="3">
        <v>1</v>
      </c>
      <c r="AP119" s="23">
        <v>44003</v>
      </c>
      <c r="AQ119" s="24">
        <v>10</v>
      </c>
      <c r="AR119" s="34"/>
      <c r="AS119" s="3">
        <v>1</v>
      </c>
      <c r="AT119" s="23">
        <v>44002</v>
      </c>
      <c r="AU119" s="24">
        <v>10</v>
      </c>
      <c r="AV119" s="34"/>
      <c r="AW119" s="3">
        <v>1</v>
      </c>
      <c r="AX119" s="23">
        <v>44001</v>
      </c>
      <c r="AY119" s="24">
        <v>10</v>
      </c>
      <c r="AZ119" s="34"/>
      <c r="BA119" s="3">
        <v>1</v>
      </c>
      <c r="BB119" s="23">
        <v>44000</v>
      </c>
      <c r="BC119" s="27">
        <v>10</v>
      </c>
      <c r="BD119" s="34"/>
      <c r="BE119" s="3">
        <v>1</v>
      </c>
      <c r="BF119" s="23">
        <v>43999</v>
      </c>
      <c r="BG119" s="20">
        <v>10</v>
      </c>
      <c r="BH119" s="22"/>
    </row>
    <row r="120" spans="1:60" ht="13.75" thickBot="1" x14ac:dyDescent="0.3">
      <c r="A120" s="37"/>
      <c r="B120" s="61"/>
      <c r="C120" s="19">
        <f t="shared" si="12"/>
        <v>1</v>
      </c>
      <c r="D120" s="19">
        <f t="shared" si="13"/>
        <v>1</v>
      </c>
      <c r="E120" s="20">
        <f t="shared" si="11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34"/>
      <c r="AK120" s="3">
        <v>1</v>
      </c>
      <c r="AL120" s="23">
        <v>44004</v>
      </c>
      <c r="AM120" s="24">
        <v>10</v>
      </c>
      <c r="AN120" s="34"/>
      <c r="AO120" s="3">
        <v>1</v>
      </c>
      <c r="AP120" s="23">
        <v>44003</v>
      </c>
      <c r="AQ120" s="24">
        <v>10</v>
      </c>
      <c r="AR120" s="34"/>
      <c r="AS120" s="3">
        <v>1</v>
      </c>
      <c r="AT120" s="23">
        <v>44002</v>
      </c>
      <c r="AU120" s="24">
        <v>10</v>
      </c>
      <c r="AV120" s="34"/>
      <c r="AW120" s="3">
        <v>1</v>
      </c>
      <c r="AX120" s="23">
        <v>44001</v>
      </c>
      <c r="AY120" s="24">
        <v>10</v>
      </c>
      <c r="AZ120" s="34"/>
      <c r="BA120" s="3">
        <v>1</v>
      </c>
      <c r="BB120" s="23">
        <v>44000</v>
      </c>
      <c r="BC120" s="27">
        <v>10</v>
      </c>
      <c r="BD120" s="34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63">
        <v>0.33333333333333331</v>
      </c>
      <c r="C121" s="6">
        <f t="shared" si="12"/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87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88">
        <v>0</v>
      </c>
      <c r="T121" s="12"/>
      <c r="U121" s="9"/>
      <c r="V121" s="15"/>
      <c r="W121" s="88">
        <v>0</v>
      </c>
      <c r="X121" s="12"/>
      <c r="Y121" s="9"/>
      <c r="Z121" s="15"/>
      <c r="AA121" s="87">
        <v>0</v>
      </c>
      <c r="AB121" s="12"/>
      <c r="AC121" s="14"/>
      <c r="AD121" s="15"/>
      <c r="AE121" s="87">
        <v>0</v>
      </c>
      <c r="AF121" s="12"/>
      <c r="AG121" s="14"/>
      <c r="AH121" s="15"/>
      <c r="AI121" s="87">
        <v>0</v>
      </c>
      <c r="AJ121" s="12"/>
      <c r="AK121" s="14"/>
      <c r="AL121" s="15"/>
      <c r="AM121" s="87">
        <v>0</v>
      </c>
      <c r="AN121" s="12"/>
      <c r="AO121" s="9"/>
      <c r="AP121" s="15"/>
      <c r="AQ121" s="87">
        <v>0</v>
      </c>
      <c r="AR121" s="12"/>
      <c r="AS121" s="9"/>
      <c r="AT121" s="15"/>
      <c r="AU121" s="88">
        <v>0</v>
      </c>
      <c r="AV121" s="12"/>
      <c r="AW121" s="9"/>
      <c r="AX121" s="15"/>
      <c r="AY121" s="88">
        <v>0</v>
      </c>
      <c r="AZ121" s="12"/>
      <c r="BA121" s="9">
        <v>1</v>
      </c>
      <c r="BB121" s="15">
        <v>44000</v>
      </c>
      <c r="BC121" s="59">
        <v>10</v>
      </c>
      <c r="BD121" s="12"/>
      <c r="BF121" s="15"/>
      <c r="BG121" s="7"/>
      <c r="BH121" s="12"/>
    </row>
    <row r="122" spans="1:60" x14ac:dyDescent="0.25">
      <c r="A122" s="37"/>
      <c r="B122" s="61"/>
      <c r="C122" s="19">
        <f t="shared" si="12"/>
        <v>1</v>
      </c>
      <c r="D122" s="19">
        <f t="shared" si="13"/>
        <v>1</v>
      </c>
      <c r="E122" s="20">
        <f t="shared" si="11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34"/>
      <c r="AK122" s="25">
        <v>1</v>
      </c>
      <c r="AL122" s="23">
        <v>44005</v>
      </c>
      <c r="AM122" s="24">
        <v>10</v>
      </c>
      <c r="AN122" s="34"/>
      <c r="AO122" s="25">
        <v>1</v>
      </c>
      <c r="AP122" s="23">
        <v>44004</v>
      </c>
      <c r="AQ122" s="24">
        <v>10</v>
      </c>
      <c r="AR122" s="34"/>
      <c r="AS122" s="25">
        <v>1</v>
      </c>
      <c r="AT122" s="23">
        <v>44003</v>
      </c>
      <c r="AU122" s="24">
        <v>10</v>
      </c>
      <c r="AV122" s="34"/>
      <c r="AW122" s="25">
        <v>1</v>
      </c>
      <c r="AX122" s="23">
        <v>44002</v>
      </c>
      <c r="AY122" s="24">
        <v>10</v>
      </c>
      <c r="AZ122" s="34"/>
      <c r="BA122" s="25">
        <v>1</v>
      </c>
      <c r="BB122" s="23">
        <v>44001</v>
      </c>
      <c r="BC122" s="27">
        <v>10</v>
      </c>
      <c r="BD122" s="34"/>
      <c r="BE122" s="38">
        <v>1</v>
      </c>
      <c r="BF122" s="23">
        <v>44000</v>
      </c>
      <c r="BG122" s="20">
        <v>10</v>
      </c>
      <c r="BH122" s="22"/>
    </row>
    <row r="123" spans="1:60" x14ac:dyDescent="0.25">
      <c r="A123" s="37">
        <v>44013</v>
      </c>
      <c r="B123" s="61">
        <v>0.41666666666666669</v>
      </c>
      <c r="C123" s="19">
        <f t="shared" si="12"/>
        <v>4</v>
      </c>
      <c r="D123" s="19">
        <f t="shared" si="13"/>
        <v>4</v>
      </c>
      <c r="E123" s="20">
        <f t="shared" si="11"/>
        <v>520</v>
      </c>
      <c r="F123" s="20">
        <v>10</v>
      </c>
      <c r="G123" s="23">
        <v>44013</v>
      </c>
      <c r="H123" s="22"/>
      <c r="I123" s="3">
        <v>6</v>
      </c>
      <c r="J123" s="23">
        <v>44012</v>
      </c>
      <c r="K123" s="27">
        <v>40</v>
      </c>
      <c r="L123" s="22"/>
      <c r="M123" s="3">
        <v>8</v>
      </c>
      <c r="N123" s="23">
        <v>44011</v>
      </c>
      <c r="O123" s="20">
        <v>40</v>
      </c>
      <c r="P123" s="22"/>
      <c r="Q123" s="3">
        <v>8</v>
      </c>
      <c r="R123" s="23">
        <v>44010</v>
      </c>
      <c r="S123" s="20">
        <v>40</v>
      </c>
      <c r="T123" s="22"/>
      <c r="U123" s="3">
        <v>8</v>
      </c>
      <c r="V123" s="23">
        <v>44009</v>
      </c>
      <c r="W123" s="27">
        <v>40</v>
      </c>
      <c r="X123" s="22"/>
      <c r="Y123" s="3">
        <v>5</v>
      </c>
      <c r="Z123" s="23">
        <v>44008</v>
      </c>
      <c r="AA123" s="24">
        <v>40</v>
      </c>
      <c r="AB123" s="22"/>
      <c r="AC123" s="25">
        <v>3</v>
      </c>
      <c r="AD123" s="23">
        <v>44007</v>
      </c>
      <c r="AE123" s="27">
        <v>40</v>
      </c>
      <c r="AF123" s="22"/>
      <c r="AG123" s="25">
        <v>1</v>
      </c>
      <c r="AH123" s="23">
        <v>44006</v>
      </c>
      <c r="AI123" s="27">
        <v>40</v>
      </c>
      <c r="AJ123" s="34"/>
      <c r="AK123" s="25">
        <v>1</v>
      </c>
      <c r="AL123" s="23">
        <v>44005</v>
      </c>
      <c r="AM123" s="24">
        <v>40</v>
      </c>
      <c r="AN123" s="34"/>
      <c r="AO123" s="25">
        <v>1</v>
      </c>
      <c r="AP123" s="23">
        <v>44004</v>
      </c>
      <c r="AQ123" s="24">
        <v>40</v>
      </c>
      <c r="AR123" s="34"/>
      <c r="AS123" s="25">
        <v>1</v>
      </c>
      <c r="AT123" s="23">
        <v>44003</v>
      </c>
      <c r="AU123" s="24">
        <v>40</v>
      </c>
      <c r="AV123" s="34"/>
      <c r="AW123" s="25">
        <v>1</v>
      </c>
      <c r="AX123" s="23">
        <v>44002</v>
      </c>
      <c r="AY123" s="24">
        <v>40</v>
      </c>
      <c r="AZ123" s="34"/>
      <c r="BA123" s="25">
        <v>1</v>
      </c>
      <c r="BB123" s="23">
        <v>44001</v>
      </c>
      <c r="BC123" s="27">
        <v>40</v>
      </c>
      <c r="BD123" s="34"/>
      <c r="BE123" s="38">
        <v>1</v>
      </c>
      <c r="BF123" s="23">
        <v>44000</v>
      </c>
      <c r="BG123" s="20">
        <v>40</v>
      </c>
      <c r="BH123" s="22"/>
    </row>
    <row r="124" spans="1:60" x14ac:dyDescent="0.25">
      <c r="A124" s="37">
        <v>44013</v>
      </c>
      <c r="B124" s="61">
        <v>0.45833333333333331</v>
      </c>
      <c r="C124" s="19">
        <f t="shared" si="12"/>
        <v>1</v>
      </c>
      <c r="D124" s="19">
        <f>C124</f>
        <v>1</v>
      </c>
      <c r="E124" s="20">
        <f>SUM(K124,O124,S124,W124,AA124,AE124,AI124,AM124,AQ124,AU124,AY124,BC124,BG124)</f>
        <v>50</v>
      </c>
      <c r="F124" s="20">
        <v>10</v>
      </c>
      <c r="G124" s="26">
        <v>44013</v>
      </c>
      <c r="H124" s="22"/>
      <c r="I124" s="25"/>
      <c r="J124" s="26"/>
      <c r="K124" s="29">
        <v>0</v>
      </c>
      <c r="L124" s="22"/>
      <c r="M124" s="3"/>
      <c r="N124" s="23"/>
      <c r="O124" s="41">
        <v>0</v>
      </c>
      <c r="P124" s="22"/>
      <c r="Q124" s="3"/>
      <c r="R124" s="23"/>
      <c r="S124" s="41">
        <v>0</v>
      </c>
      <c r="T124" s="22"/>
      <c r="U124" s="3"/>
      <c r="V124" s="23"/>
      <c r="W124" s="29">
        <v>0</v>
      </c>
      <c r="X124" s="22"/>
      <c r="Y124" s="25">
        <v>5</v>
      </c>
      <c r="Z124" s="23">
        <v>44008</v>
      </c>
      <c r="AA124" s="27">
        <v>10</v>
      </c>
      <c r="AB124" s="22"/>
      <c r="AC124" s="3">
        <v>3</v>
      </c>
      <c r="AD124" s="23">
        <v>44007</v>
      </c>
      <c r="AE124" s="20">
        <v>10</v>
      </c>
      <c r="AF124" s="22"/>
      <c r="AG124" s="3">
        <v>1</v>
      </c>
      <c r="AH124" s="23">
        <v>44006</v>
      </c>
      <c r="AI124" s="20">
        <v>10</v>
      </c>
      <c r="AJ124" s="22"/>
      <c r="AK124" s="3">
        <v>1</v>
      </c>
      <c r="AL124" s="23">
        <v>44005</v>
      </c>
      <c r="AM124" s="24">
        <v>10</v>
      </c>
      <c r="AN124" s="22"/>
      <c r="AO124" s="25">
        <v>1</v>
      </c>
      <c r="AP124" s="23">
        <v>44004</v>
      </c>
      <c r="AQ124" s="24">
        <v>10</v>
      </c>
      <c r="AR124" s="22"/>
      <c r="AS124" s="3"/>
      <c r="AT124" s="23"/>
      <c r="AU124" s="20"/>
      <c r="AV124" s="22"/>
      <c r="AW124" s="3"/>
      <c r="AX124" s="23"/>
      <c r="AY124" s="28"/>
      <c r="AZ124" s="22"/>
      <c r="BA124" s="3"/>
      <c r="BB124" s="23"/>
      <c r="BC124" s="20"/>
      <c r="BD124" s="22"/>
      <c r="BF124" s="23"/>
      <c r="BG124" s="20"/>
      <c r="BH124" s="22"/>
    </row>
    <row r="125" spans="1:60" x14ac:dyDescent="0.25">
      <c r="A125" s="37"/>
      <c r="B125" s="61"/>
      <c r="C125" s="19">
        <f t="shared" si="12"/>
        <v>1</v>
      </c>
      <c r="D125" s="19">
        <f t="shared" si="13"/>
        <v>1</v>
      </c>
      <c r="E125" s="20">
        <f t="shared" si="11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34"/>
      <c r="AK125" s="25">
        <v>1</v>
      </c>
      <c r="AL125" s="23">
        <v>44005</v>
      </c>
      <c r="AM125" s="24">
        <v>10</v>
      </c>
      <c r="AN125" s="34"/>
      <c r="AO125" s="25">
        <v>1</v>
      </c>
      <c r="AP125" s="23">
        <v>44004</v>
      </c>
      <c r="AQ125" s="24">
        <v>10</v>
      </c>
      <c r="AR125" s="34"/>
      <c r="AS125" s="25"/>
      <c r="AT125" s="23"/>
      <c r="AU125" s="24"/>
      <c r="AV125" s="34"/>
      <c r="AW125" s="25"/>
      <c r="AX125" s="23"/>
      <c r="AY125" s="24"/>
      <c r="AZ125" s="34"/>
      <c r="BA125" s="25"/>
      <c r="BB125" s="23"/>
      <c r="BC125" s="27"/>
      <c r="BD125" s="34"/>
      <c r="BE125" s="38"/>
      <c r="BF125" s="23"/>
      <c r="BG125" s="20"/>
      <c r="BH125" s="22"/>
    </row>
    <row r="126" spans="1:60" x14ac:dyDescent="0.25">
      <c r="A126" s="37">
        <v>44013</v>
      </c>
      <c r="B126" s="61">
        <v>0.5</v>
      </c>
      <c r="C126" s="19">
        <f t="shared" si="12"/>
        <v>1</v>
      </c>
      <c r="D126" s="19">
        <f t="shared" si="13"/>
        <v>1</v>
      </c>
      <c r="E126" s="20">
        <f t="shared" si="11"/>
        <v>130</v>
      </c>
      <c r="F126" s="20">
        <v>10</v>
      </c>
      <c r="G126" s="23">
        <v>44013</v>
      </c>
      <c r="H126" s="22"/>
      <c r="I126" s="3">
        <v>6</v>
      </c>
      <c r="J126" s="23">
        <v>44012</v>
      </c>
      <c r="K126" s="27">
        <v>10</v>
      </c>
      <c r="L126" s="22"/>
      <c r="M126" s="3">
        <v>8</v>
      </c>
      <c r="N126" s="23">
        <v>44011</v>
      </c>
      <c r="O126" s="20">
        <v>10</v>
      </c>
      <c r="P126" s="22"/>
      <c r="Q126" s="3">
        <v>8</v>
      </c>
      <c r="R126" s="23">
        <v>44010</v>
      </c>
      <c r="S126" s="20">
        <v>10</v>
      </c>
      <c r="T126" s="22"/>
      <c r="U126" s="3">
        <v>8</v>
      </c>
      <c r="V126" s="23">
        <v>44009</v>
      </c>
      <c r="W126" s="27">
        <v>10</v>
      </c>
      <c r="X126" s="22"/>
      <c r="Y126" s="3">
        <v>5</v>
      </c>
      <c r="Z126" s="23">
        <v>44008</v>
      </c>
      <c r="AA126" s="24">
        <v>10</v>
      </c>
      <c r="AB126" s="22"/>
      <c r="AC126" s="25">
        <v>3</v>
      </c>
      <c r="AD126" s="23">
        <v>44007</v>
      </c>
      <c r="AE126" s="27">
        <v>10</v>
      </c>
      <c r="AF126" s="22"/>
      <c r="AG126" s="25">
        <v>1</v>
      </c>
      <c r="AH126" s="23">
        <v>44006</v>
      </c>
      <c r="AI126" s="27">
        <v>10</v>
      </c>
      <c r="AJ126" s="34"/>
      <c r="AK126" s="25">
        <v>1</v>
      </c>
      <c r="AL126" s="23">
        <v>44005</v>
      </c>
      <c r="AM126" s="24">
        <v>10</v>
      </c>
      <c r="AN126" s="34"/>
      <c r="AO126" s="25">
        <v>1</v>
      </c>
      <c r="AP126" s="23">
        <v>44004</v>
      </c>
      <c r="AQ126" s="24">
        <v>10</v>
      </c>
      <c r="AR126" s="34"/>
      <c r="AS126" s="25">
        <v>1</v>
      </c>
      <c r="AT126" s="23">
        <v>44003</v>
      </c>
      <c r="AU126" s="24">
        <v>10</v>
      </c>
      <c r="AV126" s="34"/>
      <c r="AW126" s="25">
        <v>1</v>
      </c>
      <c r="AX126" s="23">
        <v>44002</v>
      </c>
      <c r="AY126" s="24">
        <v>10</v>
      </c>
      <c r="AZ126" s="34"/>
      <c r="BA126" s="25">
        <v>1</v>
      </c>
      <c r="BB126" s="23">
        <v>44001</v>
      </c>
      <c r="BC126" s="27">
        <v>10</v>
      </c>
      <c r="BD126" s="34"/>
      <c r="BE126" s="38">
        <v>1</v>
      </c>
      <c r="BF126" s="23">
        <v>44000</v>
      </c>
      <c r="BG126" s="20">
        <v>10</v>
      </c>
      <c r="BH126" s="22"/>
    </row>
    <row r="127" spans="1:60" x14ac:dyDescent="0.25">
      <c r="A127" s="37"/>
      <c r="C127" s="19">
        <f t="shared" si="12"/>
        <v>1</v>
      </c>
      <c r="D127" s="19">
        <f t="shared" si="13"/>
        <v>1</v>
      </c>
      <c r="E127" s="20">
        <f t="shared" ref="E127:E156" si="14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29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34"/>
      <c r="AK127" s="25">
        <v>1</v>
      </c>
      <c r="AL127" s="23">
        <v>44005</v>
      </c>
      <c r="AM127" s="24">
        <v>10</v>
      </c>
      <c r="AN127" s="34"/>
      <c r="AO127" s="25">
        <v>1</v>
      </c>
      <c r="AP127" s="23">
        <v>44004</v>
      </c>
      <c r="AQ127" s="24">
        <v>10</v>
      </c>
      <c r="AR127" s="34"/>
      <c r="AS127" s="25">
        <v>1</v>
      </c>
      <c r="AT127" s="23">
        <v>44003</v>
      </c>
      <c r="AU127" s="24">
        <v>10</v>
      </c>
      <c r="AV127" s="34"/>
      <c r="AW127" s="25">
        <v>1</v>
      </c>
      <c r="AX127" s="23">
        <v>44002</v>
      </c>
      <c r="AY127" s="24">
        <v>10</v>
      </c>
      <c r="AZ127" s="34"/>
      <c r="BA127" s="25">
        <v>1</v>
      </c>
      <c r="BB127" s="23">
        <v>44001</v>
      </c>
      <c r="BC127" s="27">
        <v>10</v>
      </c>
      <c r="BD127" s="34"/>
      <c r="BE127" s="38">
        <v>1</v>
      </c>
      <c r="BF127" s="23">
        <v>44000</v>
      </c>
      <c r="BG127" s="20">
        <v>10</v>
      </c>
      <c r="BH127" s="22"/>
    </row>
    <row r="128" spans="1:60" x14ac:dyDescent="0.25">
      <c r="A128" s="37">
        <v>44013</v>
      </c>
      <c r="B128" s="61">
        <v>0.66666666666666663</v>
      </c>
      <c r="C128" s="19">
        <f t="shared" si="12"/>
        <v>2</v>
      </c>
      <c r="D128" s="19">
        <f t="shared" si="13"/>
        <v>2</v>
      </c>
      <c r="E128" s="20">
        <f t="shared" si="14"/>
        <v>260</v>
      </c>
      <c r="F128" s="20">
        <v>10</v>
      </c>
      <c r="G128" s="23">
        <v>44013</v>
      </c>
      <c r="H128" s="22"/>
      <c r="I128" s="3">
        <v>6</v>
      </c>
      <c r="J128" s="23">
        <v>44012</v>
      </c>
      <c r="K128" s="27">
        <v>20</v>
      </c>
      <c r="L128" s="22"/>
      <c r="M128" s="3">
        <v>8</v>
      </c>
      <c r="N128" s="23">
        <v>44011</v>
      </c>
      <c r="O128" s="20">
        <v>20</v>
      </c>
      <c r="P128" s="22"/>
      <c r="Q128" s="3">
        <v>8</v>
      </c>
      <c r="R128" s="23">
        <v>44010</v>
      </c>
      <c r="S128" s="20">
        <v>20</v>
      </c>
      <c r="T128" s="22"/>
      <c r="U128" s="3">
        <v>8</v>
      </c>
      <c r="V128" s="23">
        <v>44009</v>
      </c>
      <c r="W128" s="27">
        <v>20</v>
      </c>
      <c r="X128" s="22"/>
      <c r="Y128" s="3">
        <v>5</v>
      </c>
      <c r="Z128" s="23">
        <v>44008</v>
      </c>
      <c r="AA128" s="24">
        <v>20</v>
      </c>
      <c r="AB128" s="22"/>
      <c r="AC128" s="25">
        <v>3</v>
      </c>
      <c r="AD128" s="23">
        <v>44007</v>
      </c>
      <c r="AE128" s="27">
        <v>20</v>
      </c>
      <c r="AF128" s="22"/>
      <c r="AG128" s="25">
        <v>1</v>
      </c>
      <c r="AH128" s="23">
        <v>44006</v>
      </c>
      <c r="AI128" s="27">
        <v>20</v>
      </c>
      <c r="AJ128" s="34"/>
      <c r="AK128" s="25">
        <v>1</v>
      </c>
      <c r="AL128" s="23">
        <v>44005</v>
      </c>
      <c r="AM128" s="24">
        <v>20</v>
      </c>
      <c r="AN128" s="34"/>
      <c r="AO128" s="25">
        <v>1</v>
      </c>
      <c r="AP128" s="23">
        <v>44004</v>
      </c>
      <c r="AQ128" s="24">
        <v>20</v>
      </c>
      <c r="AR128" s="34"/>
      <c r="AS128" s="25">
        <v>1</v>
      </c>
      <c r="AT128" s="23">
        <v>44003</v>
      </c>
      <c r="AU128" s="24">
        <v>20</v>
      </c>
      <c r="AV128" s="34"/>
      <c r="AW128" s="25">
        <v>1</v>
      </c>
      <c r="AX128" s="23">
        <v>44002</v>
      </c>
      <c r="AY128" s="24">
        <v>20</v>
      </c>
      <c r="AZ128" s="34"/>
      <c r="BA128" s="25">
        <v>1</v>
      </c>
      <c r="BB128" s="23">
        <v>44001</v>
      </c>
      <c r="BC128" s="27">
        <v>20</v>
      </c>
      <c r="BD128" s="34"/>
      <c r="BE128" s="38">
        <v>1</v>
      </c>
      <c r="BF128" s="23">
        <v>44000</v>
      </c>
      <c r="BG128" s="20">
        <v>20</v>
      </c>
      <c r="BH128" s="22"/>
    </row>
    <row r="129" spans="1:60" x14ac:dyDescent="0.25">
      <c r="A129" s="92">
        <v>44013</v>
      </c>
      <c r="B129" s="93">
        <v>0.70833333333333337</v>
      </c>
      <c r="C129" s="19">
        <f t="shared" si="12"/>
        <v>1</v>
      </c>
      <c r="D129" s="19">
        <f>C129</f>
        <v>1</v>
      </c>
      <c r="E129" s="20">
        <f>SUM(K129,O129,S129,W129,AA129,AE129,AI129,AM129,AQ129,AU129,AY129,BC129,BG129)</f>
        <v>130</v>
      </c>
      <c r="F129" s="20">
        <v>10</v>
      </c>
      <c r="G129" s="23">
        <v>44013</v>
      </c>
      <c r="H129" s="22"/>
      <c r="I129" s="3">
        <v>6</v>
      </c>
      <c r="J129" s="23">
        <v>44012</v>
      </c>
      <c r="K129" s="27">
        <v>10</v>
      </c>
      <c r="L129" s="22"/>
      <c r="M129" s="3">
        <v>8</v>
      </c>
      <c r="N129" s="23">
        <v>44011</v>
      </c>
      <c r="O129" s="20">
        <v>10</v>
      </c>
      <c r="P129" s="22"/>
      <c r="Q129" s="3">
        <v>8</v>
      </c>
      <c r="R129" s="23">
        <v>44010</v>
      </c>
      <c r="S129" s="20">
        <v>10</v>
      </c>
      <c r="T129" s="22"/>
      <c r="U129" s="3">
        <v>8</v>
      </c>
      <c r="V129" s="23">
        <v>44009</v>
      </c>
      <c r="W129" s="27">
        <v>10</v>
      </c>
      <c r="X129" s="22"/>
      <c r="Y129" s="3">
        <v>5</v>
      </c>
      <c r="Z129" s="23">
        <v>44008</v>
      </c>
      <c r="AA129" s="24">
        <v>10</v>
      </c>
      <c r="AB129" s="22"/>
      <c r="AC129" s="3">
        <v>3</v>
      </c>
      <c r="AD129" s="23">
        <v>44007</v>
      </c>
      <c r="AE129" s="27">
        <v>10</v>
      </c>
      <c r="AF129" s="22"/>
      <c r="AG129" s="25">
        <v>1</v>
      </c>
      <c r="AH129" s="23">
        <v>44006</v>
      </c>
      <c r="AI129" s="27">
        <v>10</v>
      </c>
      <c r="AJ129" s="34"/>
      <c r="AK129" s="3">
        <v>1</v>
      </c>
      <c r="AL129" s="23">
        <v>44005</v>
      </c>
      <c r="AM129" s="24">
        <v>10</v>
      </c>
      <c r="AN129" s="34"/>
      <c r="AO129" s="3">
        <v>1</v>
      </c>
      <c r="AP129" s="23">
        <v>44004</v>
      </c>
      <c r="AQ129" s="24">
        <v>10</v>
      </c>
      <c r="AR129" s="34"/>
      <c r="AS129" s="3">
        <v>1</v>
      </c>
      <c r="AT129" s="23">
        <v>44003</v>
      </c>
      <c r="AU129" s="24">
        <v>10</v>
      </c>
      <c r="AV129" s="34"/>
      <c r="AW129" s="3">
        <v>1</v>
      </c>
      <c r="AX129" s="23">
        <v>44002</v>
      </c>
      <c r="AY129" s="24">
        <v>10</v>
      </c>
      <c r="AZ129" s="34"/>
      <c r="BA129" s="3">
        <v>1</v>
      </c>
      <c r="BB129" s="23">
        <v>44001</v>
      </c>
      <c r="BC129" s="27">
        <v>10</v>
      </c>
      <c r="BD129" s="34"/>
      <c r="BE129" s="3">
        <v>1</v>
      </c>
      <c r="BF129" s="23">
        <v>44000</v>
      </c>
      <c r="BG129" s="20">
        <v>10</v>
      </c>
      <c r="BH129" s="22"/>
    </row>
    <row r="130" spans="1:60" x14ac:dyDescent="0.25">
      <c r="A130" s="92"/>
      <c r="B130" s="173"/>
      <c r="C130" s="19">
        <f t="shared" si="12"/>
        <v>1</v>
      </c>
      <c r="D130" s="19">
        <f>C130</f>
        <v>1</v>
      </c>
      <c r="E130" s="20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29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29">
        <v>0</v>
      </c>
      <c r="AF130" s="22"/>
      <c r="AG130" s="25">
        <v>1</v>
      </c>
      <c r="AH130" s="23">
        <v>44006</v>
      </c>
      <c r="AI130" s="24">
        <v>10</v>
      </c>
      <c r="AJ130" s="34"/>
      <c r="AK130" s="3">
        <v>1</v>
      </c>
      <c r="AL130" s="23">
        <v>44005</v>
      </c>
      <c r="AM130" s="24">
        <v>10</v>
      </c>
      <c r="AN130" s="34"/>
      <c r="AO130" s="3">
        <v>1</v>
      </c>
      <c r="AP130" s="23">
        <v>44004</v>
      </c>
      <c r="AQ130" s="24">
        <v>10</v>
      </c>
      <c r="AR130" s="34"/>
      <c r="AS130" s="3">
        <v>1</v>
      </c>
      <c r="AT130" s="23">
        <v>44003</v>
      </c>
      <c r="AU130" s="24">
        <v>10</v>
      </c>
      <c r="AV130" s="34"/>
      <c r="AW130" s="3">
        <v>1</v>
      </c>
      <c r="AX130" s="23">
        <v>44002</v>
      </c>
      <c r="AY130" s="24">
        <v>10</v>
      </c>
      <c r="AZ130" s="34"/>
      <c r="BA130" s="3">
        <v>1</v>
      </c>
      <c r="BB130" s="23">
        <v>44001</v>
      </c>
      <c r="BC130" s="27">
        <v>10</v>
      </c>
      <c r="BD130" s="34"/>
      <c r="BE130" s="3">
        <v>1</v>
      </c>
      <c r="BF130" s="23">
        <v>44000</v>
      </c>
      <c r="BG130" s="20">
        <v>10</v>
      </c>
      <c r="BH130" s="22"/>
    </row>
    <row r="131" spans="1:60" s="94" customFormat="1" x14ac:dyDescent="0.25">
      <c r="A131" s="92"/>
      <c r="B131" s="93"/>
      <c r="C131" s="19">
        <f t="shared" si="12"/>
        <v>1</v>
      </c>
      <c r="D131" s="19">
        <f t="shared" si="13"/>
        <v>1</v>
      </c>
      <c r="E131" s="28">
        <f t="shared" si="14"/>
        <v>100</v>
      </c>
      <c r="F131" s="28">
        <v>10</v>
      </c>
      <c r="G131" s="90">
        <v>44013</v>
      </c>
      <c r="H131" s="22"/>
      <c r="I131" s="89">
        <v>6</v>
      </c>
      <c r="J131" s="90">
        <v>44012</v>
      </c>
      <c r="K131" s="24">
        <v>10</v>
      </c>
      <c r="L131" s="22"/>
      <c r="M131" s="89">
        <v>8</v>
      </c>
      <c r="N131" s="90">
        <v>44011</v>
      </c>
      <c r="O131" s="28">
        <v>10</v>
      </c>
      <c r="P131" s="22"/>
      <c r="Q131" s="89">
        <v>8</v>
      </c>
      <c r="R131" s="90">
        <v>44010</v>
      </c>
      <c r="S131" s="28">
        <v>10</v>
      </c>
      <c r="T131" s="22"/>
      <c r="U131" s="89">
        <v>8</v>
      </c>
      <c r="V131" s="90">
        <v>44009</v>
      </c>
      <c r="W131" s="24">
        <v>10</v>
      </c>
      <c r="X131" s="22"/>
      <c r="Y131" s="89">
        <v>5</v>
      </c>
      <c r="Z131" s="90">
        <v>44008</v>
      </c>
      <c r="AA131" s="24">
        <v>10</v>
      </c>
      <c r="AB131" s="22"/>
      <c r="AC131" s="89"/>
      <c r="AD131" s="90"/>
      <c r="AE131" s="29">
        <v>0</v>
      </c>
      <c r="AF131" s="22"/>
      <c r="AG131" s="91">
        <v>1</v>
      </c>
      <c r="AH131" s="90">
        <v>44006</v>
      </c>
      <c r="AI131" s="24">
        <v>10</v>
      </c>
      <c r="AJ131" s="22"/>
      <c r="AK131" s="89">
        <v>1</v>
      </c>
      <c r="AL131" s="90">
        <v>44005</v>
      </c>
      <c r="AM131" s="24">
        <v>10</v>
      </c>
      <c r="AN131" s="22"/>
      <c r="AO131" s="89"/>
      <c r="AP131" s="90"/>
      <c r="AQ131" s="41">
        <v>0</v>
      </c>
      <c r="AR131" s="22"/>
      <c r="AS131" s="89"/>
      <c r="AT131" s="90"/>
      <c r="AU131" s="41">
        <v>0</v>
      </c>
      <c r="AV131" s="22"/>
      <c r="AW131" s="89">
        <v>1</v>
      </c>
      <c r="AX131" s="90">
        <v>44002</v>
      </c>
      <c r="AY131" s="28">
        <v>10</v>
      </c>
      <c r="AZ131" s="22"/>
      <c r="BA131" s="89">
        <v>1</v>
      </c>
      <c r="BB131" s="90">
        <v>44001</v>
      </c>
      <c r="BC131" s="28">
        <v>10</v>
      </c>
      <c r="BD131" s="22"/>
      <c r="BE131" s="89">
        <v>1</v>
      </c>
      <c r="BF131" s="90">
        <v>44000</v>
      </c>
      <c r="BG131" s="28">
        <v>10</v>
      </c>
      <c r="BH131" s="22"/>
    </row>
    <row r="132" spans="1:60" x14ac:dyDescent="0.25">
      <c r="A132" s="37">
        <v>44013</v>
      </c>
      <c r="B132" s="61">
        <v>0.79166666666666663</v>
      </c>
      <c r="C132" s="19">
        <f t="shared" si="12"/>
        <v>1</v>
      </c>
      <c r="D132" s="19">
        <f t="shared" si="13"/>
        <v>1</v>
      </c>
      <c r="E132" s="20">
        <f t="shared" si="14"/>
        <v>130</v>
      </c>
      <c r="F132" s="20">
        <v>10</v>
      </c>
      <c r="G132" s="23">
        <v>44013</v>
      </c>
      <c r="H132" s="22"/>
      <c r="I132" s="3">
        <v>6</v>
      </c>
      <c r="J132" s="23">
        <v>44012</v>
      </c>
      <c r="K132" s="27">
        <v>10</v>
      </c>
      <c r="L132" s="22"/>
      <c r="M132" s="3">
        <v>8</v>
      </c>
      <c r="N132" s="23">
        <v>44011</v>
      </c>
      <c r="O132" s="20">
        <v>10</v>
      </c>
      <c r="P132" s="22"/>
      <c r="Q132" s="3">
        <v>8</v>
      </c>
      <c r="R132" s="23">
        <v>44010</v>
      </c>
      <c r="S132" s="20">
        <v>10</v>
      </c>
      <c r="T132" s="22"/>
      <c r="U132" s="3">
        <v>8</v>
      </c>
      <c r="V132" s="23">
        <v>44009</v>
      </c>
      <c r="W132" s="27">
        <v>10</v>
      </c>
      <c r="X132" s="22"/>
      <c r="Y132" s="3">
        <v>5</v>
      </c>
      <c r="Z132" s="23">
        <v>44008</v>
      </c>
      <c r="AA132" s="24">
        <v>10</v>
      </c>
      <c r="AB132" s="22"/>
      <c r="AC132" s="25">
        <v>3</v>
      </c>
      <c r="AD132" s="23">
        <v>44007</v>
      </c>
      <c r="AE132" s="27">
        <v>10</v>
      </c>
      <c r="AF132" s="22"/>
      <c r="AG132" s="25">
        <v>1</v>
      </c>
      <c r="AH132" s="23">
        <v>44006</v>
      </c>
      <c r="AI132" s="27">
        <v>10</v>
      </c>
      <c r="AJ132" s="34"/>
      <c r="AK132" s="3">
        <v>1</v>
      </c>
      <c r="AL132" s="23">
        <v>44005</v>
      </c>
      <c r="AM132" s="24">
        <v>10</v>
      </c>
      <c r="AN132" s="34"/>
      <c r="AO132" s="3">
        <v>1</v>
      </c>
      <c r="AP132" s="23">
        <v>44004</v>
      </c>
      <c r="AQ132" s="24">
        <v>10</v>
      </c>
      <c r="AR132" s="34"/>
      <c r="AS132" s="3">
        <v>1</v>
      </c>
      <c r="AT132" s="23">
        <v>44003</v>
      </c>
      <c r="AU132" s="24">
        <v>10</v>
      </c>
      <c r="AV132" s="34"/>
      <c r="AW132" s="3">
        <v>1</v>
      </c>
      <c r="AX132" s="23">
        <v>44002</v>
      </c>
      <c r="AY132" s="24">
        <v>10</v>
      </c>
      <c r="AZ132" s="34"/>
      <c r="BA132" s="3">
        <v>1</v>
      </c>
      <c r="BB132" s="23">
        <v>44001</v>
      </c>
      <c r="BC132" s="27">
        <v>10</v>
      </c>
      <c r="BD132" s="34"/>
      <c r="BE132" s="3">
        <v>1</v>
      </c>
      <c r="BF132" s="23">
        <v>44000</v>
      </c>
      <c r="BG132" s="20">
        <v>10</v>
      </c>
      <c r="BH132" s="22"/>
    </row>
    <row r="133" spans="1:60" customFormat="1" x14ac:dyDescent="0.25">
      <c r="A133" s="30"/>
      <c r="B133" s="1"/>
      <c r="C133" s="32">
        <f t="shared" si="12"/>
        <v>1</v>
      </c>
      <c r="D133" s="32">
        <f t="shared" si="13"/>
        <v>1</v>
      </c>
      <c r="E133" s="33">
        <f t="shared" si="14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34"/>
      <c r="AK133" s="3">
        <v>1</v>
      </c>
      <c r="AL133" s="23">
        <v>44005</v>
      </c>
      <c r="AM133" s="24">
        <v>10</v>
      </c>
      <c r="AN133" s="34"/>
      <c r="AO133" s="3">
        <v>1</v>
      </c>
      <c r="AP133" s="23">
        <v>44004</v>
      </c>
      <c r="AQ133" s="24">
        <v>10</v>
      </c>
      <c r="AR133" s="34"/>
      <c r="AS133" s="3">
        <v>1</v>
      </c>
      <c r="AT133" s="23">
        <v>44003</v>
      </c>
      <c r="AU133" s="24">
        <v>10</v>
      </c>
      <c r="AV133" s="34"/>
      <c r="AW133" s="3">
        <v>1</v>
      </c>
      <c r="AX133" s="23">
        <v>44002</v>
      </c>
      <c r="AY133" s="24">
        <v>10</v>
      </c>
      <c r="AZ133" s="34"/>
      <c r="BA133" s="3">
        <v>1</v>
      </c>
      <c r="BB133" s="23">
        <v>44001</v>
      </c>
      <c r="BC133" s="27">
        <v>10</v>
      </c>
      <c r="BD133" s="34"/>
      <c r="BE133" s="3">
        <v>1</v>
      </c>
      <c r="BF133" s="23">
        <v>44000</v>
      </c>
      <c r="BG133" s="33">
        <v>10</v>
      </c>
      <c r="BH133" s="22"/>
    </row>
    <row r="134" spans="1:60" customFormat="1" ht="13.75" thickBot="1" x14ac:dyDescent="0.3">
      <c r="A134" s="30"/>
      <c r="B134" s="1"/>
      <c r="C134" s="32">
        <f t="shared" si="12"/>
        <v>1</v>
      </c>
      <c r="D134" s="32">
        <f t="shared" si="13"/>
        <v>1</v>
      </c>
      <c r="E134" s="33">
        <f t="shared" si="14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29">
        <v>0</v>
      </c>
      <c r="AB134" s="22"/>
      <c r="AC134" s="3"/>
      <c r="AD134" s="23"/>
      <c r="AE134" s="29">
        <v>0</v>
      </c>
      <c r="AF134" s="22"/>
      <c r="AG134" s="3"/>
      <c r="AH134" s="23"/>
      <c r="AI134" s="29">
        <v>0</v>
      </c>
      <c r="AJ134" s="34"/>
      <c r="AK134" s="3"/>
      <c r="AL134" s="23"/>
      <c r="AM134" s="29">
        <v>0</v>
      </c>
      <c r="AN134" s="34"/>
      <c r="AO134" s="3"/>
      <c r="AP134" s="23"/>
      <c r="AQ134" s="29">
        <v>0</v>
      </c>
      <c r="AR134" s="34"/>
      <c r="AS134" s="3">
        <v>1</v>
      </c>
      <c r="AT134" s="23">
        <v>44003</v>
      </c>
      <c r="AU134" s="24">
        <v>10</v>
      </c>
      <c r="AV134" s="34"/>
      <c r="AW134" s="3"/>
      <c r="AX134" s="23"/>
      <c r="AY134" s="29">
        <v>0</v>
      </c>
      <c r="AZ134" s="34"/>
      <c r="BA134" s="3">
        <v>1</v>
      </c>
      <c r="BB134" s="23">
        <v>44001</v>
      </c>
      <c r="BC134" s="27">
        <v>10</v>
      </c>
      <c r="BD134" s="34"/>
      <c r="BE134" s="3">
        <v>1</v>
      </c>
      <c r="BF134" s="23">
        <v>44000</v>
      </c>
      <c r="BG134" s="33">
        <v>10</v>
      </c>
      <c r="BH134" s="22"/>
    </row>
    <row r="135" spans="1:60" s="8" customFormat="1" x14ac:dyDescent="0.25">
      <c r="A135" s="5">
        <v>44014</v>
      </c>
      <c r="B135" s="63">
        <v>0.25</v>
      </c>
      <c r="C135" s="6">
        <f t="shared" si="12"/>
        <v>1</v>
      </c>
      <c r="D135" s="6">
        <f>C135*2</f>
        <v>2</v>
      </c>
      <c r="E135" s="7">
        <f>SUM(K135,O135,S135,W135,AA135,AE135,AI135,AM135,AQ135,AU135,AY135,BC135,BG135)</f>
        <v>130</v>
      </c>
      <c r="F135" s="6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59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37"/>
      <c r="B136" s="61"/>
      <c r="C136" s="19">
        <f t="shared" si="12"/>
        <v>2</v>
      </c>
      <c r="D136" s="19">
        <f>C136*2</f>
        <v>4</v>
      </c>
      <c r="E136" s="20">
        <f t="shared" si="14"/>
        <v>260</v>
      </c>
      <c r="F136" s="65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34"/>
      <c r="AK136" s="25">
        <v>1</v>
      </c>
      <c r="AL136" s="23">
        <v>44006</v>
      </c>
      <c r="AM136" s="24">
        <v>20</v>
      </c>
      <c r="AN136" s="34"/>
      <c r="AO136" s="25">
        <v>1</v>
      </c>
      <c r="AP136" s="23">
        <v>44005</v>
      </c>
      <c r="AQ136" s="24">
        <v>20</v>
      </c>
      <c r="AR136" s="34"/>
      <c r="AS136" s="25">
        <v>1</v>
      </c>
      <c r="AT136" s="23">
        <v>44004</v>
      </c>
      <c r="AU136" s="24">
        <v>20</v>
      </c>
      <c r="AV136" s="34"/>
      <c r="AW136" s="25">
        <v>1</v>
      </c>
      <c r="AX136" s="23">
        <v>44003</v>
      </c>
      <c r="AY136" s="24">
        <v>20</v>
      </c>
      <c r="AZ136" s="34"/>
      <c r="BA136" s="25">
        <v>1</v>
      </c>
      <c r="BB136" s="23">
        <v>44002</v>
      </c>
      <c r="BC136" s="27">
        <v>20</v>
      </c>
      <c r="BD136" s="34"/>
      <c r="BE136" s="38">
        <v>1</v>
      </c>
      <c r="BF136" s="23">
        <v>44001</v>
      </c>
      <c r="BG136" s="20">
        <v>20</v>
      </c>
      <c r="BH136" s="22"/>
    </row>
    <row r="137" spans="1:60" x14ac:dyDescent="0.25">
      <c r="A137" s="37">
        <v>44014</v>
      </c>
      <c r="B137" s="61">
        <v>0.29166666666666669</v>
      </c>
      <c r="C137" s="19">
        <f t="shared" si="12"/>
        <v>2</v>
      </c>
      <c r="D137" s="19">
        <f>C137*2</f>
        <v>4</v>
      </c>
      <c r="E137" s="20">
        <f t="shared" si="14"/>
        <v>260</v>
      </c>
      <c r="F137" s="65">
        <v>10</v>
      </c>
      <c r="G137" s="23">
        <v>44014</v>
      </c>
      <c r="H137" s="22"/>
      <c r="I137" s="3">
        <v>6</v>
      </c>
      <c r="J137" s="23">
        <v>44013</v>
      </c>
      <c r="K137" s="27">
        <v>20</v>
      </c>
      <c r="L137" s="22"/>
      <c r="M137" s="3">
        <v>8</v>
      </c>
      <c r="N137" s="23">
        <v>44012</v>
      </c>
      <c r="O137" s="20">
        <v>20</v>
      </c>
      <c r="P137" s="22"/>
      <c r="Q137" s="3">
        <v>8</v>
      </c>
      <c r="R137" s="23">
        <v>44011</v>
      </c>
      <c r="S137" s="20">
        <v>20</v>
      </c>
      <c r="T137" s="22"/>
      <c r="U137" s="3">
        <v>8</v>
      </c>
      <c r="V137" s="23">
        <v>44010</v>
      </c>
      <c r="W137" s="27">
        <v>20</v>
      </c>
      <c r="X137" s="22"/>
      <c r="Y137" s="3">
        <v>5</v>
      </c>
      <c r="Z137" s="23">
        <v>44009</v>
      </c>
      <c r="AA137" s="24">
        <v>20</v>
      </c>
      <c r="AB137" s="22"/>
      <c r="AC137" s="25">
        <v>3</v>
      </c>
      <c r="AD137" s="23">
        <v>44008</v>
      </c>
      <c r="AE137" s="27">
        <v>20</v>
      </c>
      <c r="AF137" s="22"/>
      <c r="AG137" s="25">
        <v>1</v>
      </c>
      <c r="AH137" s="23">
        <v>44007</v>
      </c>
      <c r="AI137" s="27">
        <v>20</v>
      </c>
      <c r="AJ137" s="34"/>
      <c r="AK137" s="25">
        <v>1</v>
      </c>
      <c r="AL137" s="23">
        <v>44006</v>
      </c>
      <c r="AM137" s="24">
        <v>20</v>
      </c>
      <c r="AN137" s="34"/>
      <c r="AO137" s="25">
        <v>1</v>
      </c>
      <c r="AP137" s="23">
        <v>44005</v>
      </c>
      <c r="AQ137" s="24">
        <v>20</v>
      </c>
      <c r="AR137" s="34"/>
      <c r="AS137" s="25">
        <v>1</v>
      </c>
      <c r="AT137" s="23">
        <v>44004</v>
      </c>
      <c r="AU137" s="24">
        <v>20</v>
      </c>
      <c r="AV137" s="34"/>
      <c r="AW137" s="25">
        <v>1</v>
      </c>
      <c r="AX137" s="23">
        <v>44003</v>
      </c>
      <c r="AY137" s="24">
        <v>20</v>
      </c>
      <c r="AZ137" s="34"/>
      <c r="BA137" s="25">
        <v>1</v>
      </c>
      <c r="BB137" s="23">
        <v>44002</v>
      </c>
      <c r="BC137" s="27">
        <v>20</v>
      </c>
      <c r="BD137" s="34"/>
      <c r="BE137" s="38">
        <v>1</v>
      </c>
      <c r="BF137" s="23">
        <v>44001</v>
      </c>
      <c r="BG137" s="20">
        <v>20</v>
      </c>
      <c r="BH137" s="22"/>
    </row>
    <row r="138" spans="1:60" x14ac:dyDescent="0.25">
      <c r="A138" s="37">
        <v>44014</v>
      </c>
      <c r="B138" s="61">
        <v>0.375</v>
      </c>
      <c r="C138" s="19">
        <f t="shared" si="12"/>
        <v>3</v>
      </c>
      <c r="D138" s="19">
        <f t="shared" ref="D138:D166" si="15">C138</f>
        <v>3</v>
      </c>
      <c r="E138" s="20">
        <f t="shared" si="14"/>
        <v>195</v>
      </c>
      <c r="F138" s="20">
        <v>5</v>
      </c>
      <c r="G138" s="23">
        <v>44014</v>
      </c>
      <c r="H138" s="22"/>
      <c r="I138" s="3">
        <v>6</v>
      </c>
      <c r="J138" s="23">
        <v>44013</v>
      </c>
      <c r="K138" s="27">
        <v>15</v>
      </c>
      <c r="L138" s="22"/>
      <c r="M138" s="3">
        <v>8</v>
      </c>
      <c r="N138" s="23">
        <v>44012</v>
      </c>
      <c r="O138" s="20">
        <v>15</v>
      </c>
      <c r="P138" s="22"/>
      <c r="Q138" s="3">
        <v>8</v>
      </c>
      <c r="R138" s="23">
        <v>44011</v>
      </c>
      <c r="S138" s="20">
        <v>15</v>
      </c>
      <c r="T138" s="22"/>
      <c r="U138" s="3">
        <v>8</v>
      </c>
      <c r="V138" s="23">
        <v>44010</v>
      </c>
      <c r="W138" s="27">
        <v>15</v>
      </c>
      <c r="X138" s="22"/>
      <c r="Y138" s="3">
        <v>5</v>
      </c>
      <c r="Z138" s="23">
        <v>44009</v>
      </c>
      <c r="AA138" s="24">
        <v>15</v>
      </c>
      <c r="AB138" s="22"/>
      <c r="AC138" s="25">
        <v>3</v>
      </c>
      <c r="AD138" s="23">
        <v>44008</v>
      </c>
      <c r="AE138" s="27">
        <v>15</v>
      </c>
      <c r="AF138" s="22"/>
      <c r="AG138" s="25">
        <v>1</v>
      </c>
      <c r="AH138" s="23">
        <v>44007</v>
      </c>
      <c r="AI138" s="27">
        <v>15</v>
      </c>
      <c r="AJ138" s="34"/>
      <c r="AK138" s="25">
        <v>1</v>
      </c>
      <c r="AL138" s="23">
        <v>44006</v>
      </c>
      <c r="AM138" s="24">
        <v>15</v>
      </c>
      <c r="AN138" s="34"/>
      <c r="AO138" s="25">
        <v>1</v>
      </c>
      <c r="AP138" s="23">
        <v>44005</v>
      </c>
      <c r="AQ138" s="24">
        <v>15</v>
      </c>
      <c r="AR138" s="34"/>
      <c r="AS138" s="25">
        <v>1</v>
      </c>
      <c r="AT138" s="23">
        <v>44004</v>
      </c>
      <c r="AU138" s="24">
        <v>15</v>
      </c>
      <c r="AV138" s="34"/>
      <c r="AW138" s="25">
        <v>1</v>
      </c>
      <c r="AX138" s="23">
        <v>44003</v>
      </c>
      <c r="AY138" s="24">
        <v>15</v>
      </c>
      <c r="AZ138" s="34"/>
      <c r="BA138" s="25">
        <v>1</v>
      </c>
      <c r="BB138" s="23">
        <v>44002</v>
      </c>
      <c r="BC138" s="27">
        <v>15</v>
      </c>
      <c r="BD138" s="34"/>
      <c r="BE138" s="38">
        <v>1</v>
      </c>
      <c r="BF138" s="23">
        <v>44001</v>
      </c>
      <c r="BG138" s="20">
        <v>15</v>
      </c>
      <c r="BH138" s="22"/>
    </row>
    <row r="139" spans="1:60" x14ac:dyDescent="0.25">
      <c r="C139" s="19">
        <f t="shared" si="12"/>
        <v>1</v>
      </c>
      <c r="D139" s="19">
        <f t="shared" si="15"/>
        <v>1</v>
      </c>
      <c r="E139" s="20">
        <f t="shared" si="14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36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2"/>
        <v>1</v>
      </c>
      <c r="D140" s="19">
        <f t="shared" si="15"/>
        <v>1</v>
      </c>
      <c r="E140" s="20">
        <f t="shared" si="14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36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x14ac:dyDescent="0.25">
      <c r="A141" s="37">
        <v>44014</v>
      </c>
      <c r="B141" s="61">
        <v>0.45833333333333331</v>
      </c>
      <c r="C141" s="19">
        <f t="shared" si="12"/>
        <v>1</v>
      </c>
      <c r="D141" s="19">
        <f t="shared" si="15"/>
        <v>1</v>
      </c>
      <c r="E141" s="20">
        <f t="shared" si="14"/>
        <v>65</v>
      </c>
      <c r="F141" s="20">
        <v>5</v>
      </c>
      <c r="G141" s="23">
        <v>44014</v>
      </c>
      <c r="H141" s="22"/>
      <c r="I141" s="3">
        <v>6</v>
      </c>
      <c r="J141" s="23">
        <v>44013</v>
      </c>
      <c r="K141" s="27">
        <v>5</v>
      </c>
      <c r="L141" s="22"/>
      <c r="M141" s="3">
        <v>8</v>
      </c>
      <c r="N141" s="23">
        <v>44012</v>
      </c>
      <c r="O141" s="20">
        <v>5</v>
      </c>
      <c r="P141" s="22"/>
      <c r="Q141" s="3">
        <v>8</v>
      </c>
      <c r="R141" s="23">
        <v>44011</v>
      </c>
      <c r="S141" s="20">
        <v>5</v>
      </c>
      <c r="T141" s="22"/>
      <c r="U141" s="3">
        <v>8</v>
      </c>
      <c r="V141" s="23">
        <v>44010</v>
      </c>
      <c r="W141" s="27">
        <v>5</v>
      </c>
      <c r="X141" s="22"/>
      <c r="Y141" s="3">
        <v>5</v>
      </c>
      <c r="Z141" s="23">
        <v>44009</v>
      </c>
      <c r="AA141" s="24">
        <v>5</v>
      </c>
      <c r="AB141" s="22"/>
      <c r="AC141" s="25">
        <v>3</v>
      </c>
      <c r="AD141" s="23">
        <v>44008</v>
      </c>
      <c r="AE141" s="27">
        <v>5</v>
      </c>
      <c r="AF141" s="22"/>
      <c r="AG141" s="25">
        <v>1</v>
      </c>
      <c r="AH141" s="23">
        <v>44007</v>
      </c>
      <c r="AI141" s="27">
        <v>5</v>
      </c>
      <c r="AJ141" s="34"/>
      <c r="AK141" s="25">
        <v>1</v>
      </c>
      <c r="AL141" s="23">
        <v>44006</v>
      </c>
      <c r="AM141" s="24">
        <v>5</v>
      </c>
      <c r="AN141" s="34"/>
      <c r="AO141" s="25">
        <v>1</v>
      </c>
      <c r="AP141" s="23">
        <v>44005</v>
      </c>
      <c r="AQ141" s="24">
        <v>5</v>
      </c>
      <c r="AR141" s="34"/>
      <c r="AS141" s="25">
        <v>1</v>
      </c>
      <c r="AT141" s="23">
        <v>44004</v>
      </c>
      <c r="AU141" s="24">
        <v>5</v>
      </c>
      <c r="AV141" s="34"/>
      <c r="AW141" s="25">
        <v>1</v>
      </c>
      <c r="AX141" s="23">
        <v>44003</v>
      </c>
      <c r="AY141" s="24">
        <v>5</v>
      </c>
      <c r="AZ141" s="34"/>
      <c r="BA141" s="25">
        <v>1</v>
      </c>
      <c r="BB141" s="23">
        <v>44002</v>
      </c>
      <c r="BC141" s="27">
        <v>5</v>
      </c>
      <c r="BD141" s="34"/>
      <c r="BE141" s="38">
        <v>1</v>
      </c>
      <c r="BF141" s="23">
        <v>44001</v>
      </c>
      <c r="BG141" s="20">
        <v>5</v>
      </c>
      <c r="BH141" s="22"/>
    </row>
    <row r="142" spans="1:60" x14ac:dyDescent="0.25">
      <c r="A142" s="37"/>
      <c r="C142" s="19">
        <f t="shared" si="12"/>
        <v>1</v>
      </c>
      <c r="D142" s="19">
        <f t="shared" si="15"/>
        <v>1</v>
      </c>
      <c r="E142" s="20">
        <f t="shared" si="14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34"/>
      <c r="AK142" s="25">
        <v>1</v>
      </c>
      <c r="AL142" s="23">
        <v>44006</v>
      </c>
      <c r="AM142" s="24">
        <v>5</v>
      </c>
      <c r="AN142" s="34"/>
      <c r="AO142" s="25"/>
      <c r="AP142" s="23"/>
      <c r="AQ142" s="29">
        <v>0</v>
      </c>
      <c r="AR142" s="34"/>
      <c r="AS142" s="25"/>
      <c r="AT142" s="23"/>
      <c r="AU142" s="29">
        <v>0</v>
      </c>
      <c r="AV142" s="34"/>
      <c r="AW142" s="25">
        <v>1</v>
      </c>
      <c r="AX142" s="23">
        <v>44003</v>
      </c>
      <c r="AY142" s="24">
        <v>5</v>
      </c>
      <c r="AZ142" s="34"/>
      <c r="BA142" s="25">
        <v>1</v>
      </c>
      <c r="BB142" s="23">
        <v>44002</v>
      </c>
      <c r="BC142" s="27">
        <v>5</v>
      </c>
      <c r="BD142" s="34"/>
      <c r="BE142" s="38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2"/>
        <v>1</v>
      </c>
      <c r="D143" s="19">
        <f t="shared" si="15"/>
        <v>1</v>
      </c>
      <c r="E143" s="20">
        <f t="shared" si="14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29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 t="shared" si="12"/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41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0" x14ac:dyDescent="0.25">
      <c r="C145" s="19">
        <f t="shared" si="12"/>
        <v>1</v>
      </c>
      <c r="D145" s="19">
        <f t="shared" si="15"/>
        <v>1</v>
      </c>
      <c r="E145" s="20">
        <f t="shared" si="14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36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0" x14ac:dyDescent="0.25">
      <c r="C146" s="19">
        <f t="shared" si="12"/>
        <v>1</v>
      </c>
      <c r="D146" s="19">
        <f t="shared" si="15"/>
        <v>1</v>
      </c>
      <c r="E146" s="20">
        <f t="shared" si="14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0" x14ac:dyDescent="0.25">
      <c r="A147" s="37">
        <v>44014</v>
      </c>
      <c r="B147" s="61">
        <v>0.58333333333333337</v>
      </c>
      <c r="C147" s="19">
        <f t="shared" si="12"/>
        <v>4</v>
      </c>
      <c r="D147" s="19">
        <f t="shared" si="15"/>
        <v>4</v>
      </c>
      <c r="E147" s="20">
        <f t="shared" si="14"/>
        <v>260</v>
      </c>
      <c r="F147" s="20">
        <v>5</v>
      </c>
      <c r="G147" s="23">
        <v>44014</v>
      </c>
      <c r="H147" s="22"/>
      <c r="I147" s="3">
        <v>6</v>
      </c>
      <c r="J147" s="23">
        <v>44013</v>
      </c>
      <c r="K147" s="27">
        <v>20</v>
      </c>
      <c r="L147" s="22"/>
      <c r="M147" s="3">
        <v>8</v>
      </c>
      <c r="N147" s="23">
        <v>44012</v>
      </c>
      <c r="O147" s="20">
        <v>20</v>
      </c>
      <c r="P147" s="22"/>
      <c r="Q147" s="3">
        <v>8</v>
      </c>
      <c r="R147" s="23">
        <v>44011</v>
      </c>
      <c r="S147" s="20">
        <v>20</v>
      </c>
      <c r="T147" s="22"/>
      <c r="U147" s="3">
        <v>8</v>
      </c>
      <c r="V147" s="23">
        <v>44010</v>
      </c>
      <c r="W147" s="27">
        <v>20</v>
      </c>
      <c r="X147" s="22"/>
      <c r="Y147" s="3">
        <v>5</v>
      </c>
      <c r="Z147" s="23">
        <v>44009</v>
      </c>
      <c r="AA147" s="24">
        <v>20</v>
      </c>
      <c r="AB147" s="22"/>
      <c r="AC147" s="25">
        <v>3</v>
      </c>
      <c r="AD147" s="23">
        <v>44008</v>
      </c>
      <c r="AE147" s="27">
        <v>20</v>
      </c>
      <c r="AF147" s="22"/>
      <c r="AG147" s="25">
        <v>1</v>
      </c>
      <c r="AH147" s="23">
        <v>44007</v>
      </c>
      <c r="AI147" s="27">
        <v>20</v>
      </c>
      <c r="AJ147" s="34"/>
      <c r="AK147" s="25">
        <v>1</v>
      </c>
      <c r="AL147" s="23">
        <v>44006</v>
      </c>
      <c r="AM147" s="24">
        <v>20</v>
      </c>
      <c r="AN147" s="34"/>
      <c r="AO147" s="25">
        <v>1</v>
      </c>
      <c r="AP147" s="23">
        <v>44005</v>
      </c>
      <c r="AQ147" s="27">
        <v>20</v>
      </c>
      <c r="AR147" s="34"/>
      <c r="AS147" s="25">
        <v>1</v>
      </c>
      <c r="AT147" s="23">
        <v>44004</v>
      </c>
      <c r="AU147" s="27">
        <v>20</v>
      </c>
      <c r="AV147" s="34"/>
      <c r="AW147" s="25">
        <v>1</v>
      </c>
      <c r="AX147" s="23">
        <v>44003</v>
      </c>
      <c r="AY147" s="24">
        <v>20</v>
      </c>
      <c r="AZ147" s="34"/>
      <c r="BA147" s="25">
        <v>1</v>
      </c>
      <c r="BB147" s="23">
        <v>44002</v>
      </c>
      <c r="BC147" s="27">
        <v>20</v>
      </c>
      <c r="BD147" s="34"/>
      <c r="BE147" s="38">
        <v>1</v>
      </c>
      <c r="BF147" s="23">
        <v>44001</v>
      </c>
      <c r="BG147" s="20">
        <v>20</v>
      </c>
      <c r="BH147" s="22"/>
    </row>
    <row r="148" spans="1:60" x14ac:dyDescent="0.25">
      <c r="A148" s="37"/>
      <c r="C148" s="19">
        <f t="shared" si="12"/>
        <v>1</v>
      </c>
      <c r="D148" s="19">
        <f t="shared" si="15"/>
        <v>1</v>
      </c>
      <c r="E148" s="20">
        <f t="shared" si="14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34"/>
      <c r="AK148" s="25">
        <v>1</v>
      </c>
      <c r="AL148" s="23">
        <v>44006</v>
      </c>
      <c r="AM148" s="24">
        <v>5</v>
      </c>
      <c r="AN148" s="34"/>
      <c r="AO148" s="25">
        <v>1</v>
      </c>
      <c r="AP148" s="23">
        <v>44005</v>
      </c>
      <c r="AQ148" s="27">
        <v>5</v>
      </c>
      <c r="AR148" s="34"/>
      <c r="AS148" s="25"/>
      <c r="AT148" s="23"/>
      <c r="AU148" s="27"/>
      <c r="AV148" s="34"/>
      <c r="AW148" s="25"/>
      <c r="AX148" s="23"/>
      <c r="AY148" s="24"/>
      <c r="AZ148" s="34"/>
      <c r="BA148" s="25"/>
      <c r="BB148" s="23"/>
      <c r="BC148" s="27"/>
      <c r="BD148" s="34"/>
      <c r="BE148" s="38"/>
      <c r="BF148" s="23"/>
      <c r="BG148" s="20"/>
      <c r="BH148" s="22"/>
    </row>
    <row r="149" spans="1:60" x14ac:dyDescent="0.25">
      <c r="A149" s="37"/>
      <c r="C149" s="19">
        <f t="shared" si="12"/>
        <v>1</v>
      </c>
      <c r="D149" s="19">
        <f t="shared" si="15"/>
        <v>1</v>
      </c>
      <c r="E149" s="20">
        <f t="shared" si="14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34"/>
      <c r="AK149" s="25"/>
      <c r="AL149" s="23"/>
      <c r="AM149" s="24"/>
      <c r="AN149" s="34"/>
      <c r="AO149" s="25"/>
      <c r="AP149" s="23"/>
      <c r="AQ149" s="27"/>
      <c r="AR149" s="34"/>
      <c r="AS149" s="25"/>
      <c r="AT149" s="23"/>
      <c r="AU149" s="27"/>
      <c r="AV149" s="34"/>
      <c r="AW149" s="25"/>
      <c r="AX149" s="23"/>
      <c r="AY149" s="24"/>
      <c r="AZ149" s="34"/>
      <c r="BA149" s="25"/>
      <c r="BB149" s="23"/>
      <c r="BC149" s="27"/>
      <c r="BD149" s="34"/>
      <c r="BE149" s="38"/>
      <c r="BF149" s="23"/>
      <c r="BG149" s="20"/>
      <c r="BH149" s="22"/>
    </row>
    <row r="150" spans="1:60" x14ac:dyDescent="0.25">
      <c r="A150" s="37"/>
      <c r="C150" s="19">
        <f t="shared" si="12"/>
        <v>1</v>
      </c>
      <c r="D150" s="19">
        <f t="shared" si="15"/>
        <v>1</v>
      </c>
      <c r="E150" s="20">
        <f t="shared" si="14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34"/>
      <c r="AK150" s="25"/>
      <c r="AL150" s="23"/>
      <c r="AM150" s="24"/>
      <c r="AN150" s="34"/>
      <c r="AO150" s="25"/>
      <c r="AP150" s="23"/>
      <c r="AQ150" s="27"/>
      <c r="AR150" s="34"/>
      <c r="AS150" s="25"/>
      <c r="AT150" s="23"/>
      <c r="AU150" s="27"/>
      <c r="AV150" s="34"/>
      <c r="AW150" s="25"/>
      <c r="AX150" s="23"/>
      <c r="AY150" s="24"/>
      <c r="AZ150" s="34"/>
      <c r="BA150" s="25"/>
      <c r="BB150" s="23"/>
      <c r="BC150" s="27"/>
      <c r="BD150" s="34"/>
      <c r="BE150" s="38"/>
      <c r="BF150" s="23"/>
      <c r="BG150" s="20"/>
      <c r="BH150" s="22"/>
    </row>
    <row r="151" spans="1:60" x14ac:dyDescent="0.25">
      <c r="A151" s="37">
        <v>44014</v>
      </c>
      <c r="B151" s="61">
        <v>0.625</v>
      </c>
      <c r="C151" s="19">
        <f t="shared" si="12"/>
        <v>1</v>
      </c>
      <c r="D151" s="19">
        <f>C151</f>
        <v>1</v>
      </c>
      <c r="E151" s="20">
        <f>SUM(K151,O151,S151,W151,AA151,AE151,AI151,AM151,AQ151,AU151,AY151,BC151,BG151)</f>
        <v>25</v>
      </c>
      <c r="F151" s="20">
        <v>5</v>
      </c>
      <c r="G151" s="26">
        <v>44014</v>
      </c>
      <c r="H151" s="22"/>
      <c r="I151" s="25"/>
      <c r="J151" s="26"/>
      <c r="K151" s="29">
        <v>0</v>
      </c>
      <c r="L151" s="22"/>
      <c r="M151" s="3"/>
      <c r="N151" s="23"/>
      <c r="O151" s="41">
        <v>0</v>
      </c>
      <c r="P151" s="22"/>
      <c r="Q151" s="3"/>
      <c r="R151" s="23"/>
      <c r="S151" s="41">
        <v>0</v>
      </c>
      <c r="T151" s="22"/>
      <c r="U151" s="3"/>
      <c r="V151" s="23"/>
      <c r="W151" s="29">
        <v>0</v>
      </c>
      <c r="X151" s="22"/>
      <c r="Y151" s="25">
        <v>5</v>
      </c>
      <c r="Z151" s="23">
        <v>44009</v>
      </c>
      <c r="AA151" s="27">
        <v>5</v>
      </c>
      <c r="AB151" s="22"/>
      <c r="AC151" s="3"/>
      <c r="AD151" s="23"/>
      <c r="AE151" s="41">
        <v>0</v>
      </c>
      <c r="AF151" s="22"/>
      <c r="AG151" s="3"/>
      <c r="AH151" s="23"/>
      <c r="AI151" s="41">
        <v>0</v>
      </c>
      <c r="AJ151" s="22"/>
      <c r="AK151" s="3"/>
      <c r="AL151" s="23"/>
      <c r="AM151" s="29">
        <v>0</v>
      </c>
      <c r="AN151" s="22"/>
      <c r="AO151" s="25"/>
      <c r="AP151" s="23"/>
      <c r="AQ151" s="29">
        <v>0</v>
      </c>
      <c r="AR151" s="34"/>
      <c r="AS151" s="25">
        <v>1</v>
      </c>
      <c r="AT151" s="23">
        <v>44004</v>
      </c>
      <c r="AU151" s="24">
        <v>5</v>
      </c>
      <c r="AV151" s="22"/>
      <c r="AW151" s="25">
        <v>1</v>
      </c>
      <c r="AX151" s="23">
        <v>44003</v>
      </c>
      <c r="AY151" s="24">
        <v>5</v>
      </c>
      <c r="AZ151" s="22"/>
      <c r="BA151" s="3">
        <v>1</v>
      </c>
      <c r="BB151" s="23">
        <v>44002</v>
      </c>
      <c r="BC151" s="27">
        <v>5</v>
      </c>
      <c r="BD151" s="22"/>
      <c r="BE151" s="3">
        <v>1</v>
      </c>
      <c r="BF151" s="23">
        <v>44001</v>
      </c>
      <c r="BG151" s="20">
        <v>5</v>
      </c>
      <c r="BH151" s="22"/>
    </row>
    <row r="152" spans="1:60" x14ac:dyDescent="0.25">
      <c r="A152" s="37"/>
      <c r="B152" s="61"/>
      <c r="C152" s="19">
        <f t="shared" si="12"/>
        <v>1</v>
      </c>
      <c r="D152" s="19">
        <f t="shared" si="15"/>
        <v>1</v>
      </c>
      <c r="E152" s="20">
        <f t="shared" si="14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34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34"/>
      <c r="AK152" s="25">
        <v>1</v>
      </c>
      <c r="AL152" s="23">
        <v>44006</v>
      </c>
      <c r="AM152" s="24">
        <v>5</v>
      </c>
      <c r="AN152" s="34"/>
      <c r="AO152" s="25">
        <v>1</v>
      </c>
      <c r="AP152" s="23">
        <v>44005</v>
      </c>
      <c r="AQ152" s="27">
        <v>5</v>
      </c>
      <c r="AR152" s="34"/>
      <c r="AS152" s="25">
        <v>1</v>
      </c>
      <c r="AT152" s="23">
        <v>44004</v>
      </c>
      <c r="AU152" s="27">
        <v>5</v>
      </c>
      <c r="AV152" s="34"/>
      <c r="AW152" s="25">
        <v>1</v>
      </c>
      <c r="AX152" s="23">
        <v>44003</v>
      </c>
      <c r="AY152" s="24">
        <v>5</v>
      </c>
      <c r="AZ152" s="34"/>
      <c r="BA152" s="25">
        <v>1</v>
      </c>
      <c r="BB152" s="23">
        <v>44002</v>
      </c>
      <c r="BC152" s="27">
        <v>5</v>
      </c>
      <c r="BD152" s="34"/>
      <c r="BE152" s="38">
        <v>1</v>
      </c>
      <c r="BF152" s="23">
        <v>44001</v>
      </c>
      <c r="BG152" s="20">
        <v>5</v>
      </c>
      <c r="BH152" s="22"/>
    </row>
    <row r="153" spans="1:60" x14ac:dyDescent="0.25">
      <c r="A153" s="37"/>
      <c r="C153" s="19">
        <f t="shared" si="12"/>
        <v>1</v>
      </c>
      <c r="D153" s="19">
        <f t="shared" si="15"/>
        <v>1</v>
      </c>
      <c r="E153" s="20">
        <f t="shared" si="14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34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34"/>
      <c r="AK153" s="25">
        <v>1</v>
      </c>
      <c r="AL153" s="23">
        <v>44006</v>
      </c>
      <c r="AM153" s="24">
        <v>5</v>
      </c>
      <c r="AN153" s="34"/>
      <c r="AO153" s="25">
        <v>1</v>
      </c>
      <c r="AP153" s="23">
        <v>44005</v>
      </c>
      <c r="AQ153" s="27">
        <v>5</v>
      </c>
      <c r="AR153" s="34"/>
      <c r="AS153" s="25">
        <v>1</v>
      </c>
      <c r="AT153" s="23">
        <v>44004</v>
      </c>
      <c r="AU153" s="27">
        <v>5</v>
      </c>
      <c r="AV153" s="34"/>
      <c r="AW153" s="25">
        <v>1</v>
      </c>
      <c r="AX153" s="23">
        <v>44003</v>
      </c>
      <c r="AY153" s="24">
        <v>5</v>
      </c>
      <c r="AZ153" s="34"/>
      <c r="BA153" s="25">
        <v>1</v>
      </c>
      <c r="BB153" s="23">
        <v>44002</v>
      </c>
      <c r="BC153" s="27">
        <v>5</v>
      </c>
      <c r="BD153" s="34"/>
      <c r="BE153" s="38">
        <v>1</v>
      </c>
      <c r="BF153" s="23">
        <v>44001</v>
      </c>
      <c r="BG153" s="20">
        <v>5</v>
      </c>
      <c r="BH153" s="22"/>
    </row>
    <row r="154" spans="1:60" x14ac:dyDescent="0.25">
      <c r="A154" s="37"/>
      <c r="C154" s="19">
        <f t="shared" si="12"/>
        <v>1</v>
      </c>
      <c r="D154" s="19">
        <f t="shared" si="15"/>
        <v>1</v>
      </c>
      <c r="E154" s="20">
        <f t="shared" si="14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34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34"/>
      <c r="AK154" s="25">
        <v>1</v>
      </c>
      <c r="AL154" s="23">
        <v>44006</v>
      </c>
      <c r="AM154" s="24">
        <v>5</v>
      </c>
      <c r="AN154" s="34"/>
      <c r="AO154" s="25"/>
      <c r="AP154" s="23"/>
      <c r="AQ154" s="27"/>
      <c r="AR154" s="34"/>
      <c r="AS154" s="25"/>
      <c r="AT154" s="23"/>
      <c r="AU154" s="27"/>
      <c r="AV154" s="34"/>
      <c r="AW154" s="25"/>
      <c r="AX154" s="23"/>
      <c r="AY154" s="24"/>
      <c r="AZ154" s="34"/>
      <c r="BA154" s="25"/>
      <c r="BB154" s="23"/>
      <c r="BC154" s="27"/>
      <c r="BD154" s="34"/>
      <c r="BE154" s="38"/>
      <c r="BF154" s="23"/>
      <c r="BG154" s="20"/>
      <c r="BH154" s="22"/>
    </row>
    <row r="155" spans="1:60" x14ac:dyDescent="0.25">
      <c r="A155" s="37">
        <v>44014</v>
      </c>
      <c r="B155" s="61">
        <v>0.66666666666666663</v>
      </c>
      <c r="C155" s="19">
        <f t="shared" si="12"/>
        <v>3</v>
      </c>
      <c r="D155" s="19">
        <f t="shared" si="15"/>
        <v>3</v>
      </c>
      <c r="E155" s="20">
        <f t="shared" si="14"/>
        <v>195</v>
      </c>
      <c r="F155" s="20">
        <v>5</v>
      </c>
      <c r="G155" s="23">
        <v>44014</v>
      </c>
      <c r="H155" s="22"/>
      <c r="I155" s="3">
        <v>6</v>
      </c>
      <c r="J155" s="23">
        <v>44013</v>
      </c>
      <c r="K155" s="27">
        <v>15</v>
      </c>
      <c r="L155" s="22"/>
      <c r="M155" s="3">
        <v>8</v>
      </c>
      <c r="N155" s="23">
        <v>44012</v>
      </c>
      <c r="O155" s="20">
        <v>15</v>
      </c>
      <c r="P155" s="22"/>
      <c r="Q155" s="3">
        <v>8</v>
      </c>
      <c r="R155" s="23">
        <v>44011</v>
      </c>
      <c r="S155" s="20">
        <v>15</v>
      </c>
      <c r="T155" s="22"/>
      <c r="U155" s="3">
        <v>8</v>
      </c>
      <c r="V155" s="23">
        <v>44010</v>
      </c>
      <c r="W155" s="27">
        <v>15</v>
      </c>
      <c r="X155" s="22"/>
      <c r="Y155" s="3">
        <v>5</v>
      </c>
      <c r="Z155" s="23">
        <v>44009</v>
      </c>
      <c r="AA155" s="24">
        <v>15</v>
      </c>
      <c r="AB155" s="34"/>
      <c r="AC155" s="25">
        <v>3</v>
      </c>
      <c r="AD155" s="23">
        <v>44008</v>
      </c>
      <c r="AE155" s="27">
        <v>15</v>
      </c>
      <c r="AF155" s="22"/>
      <c r="AG155" s="25">
        <v>1</v>
      </c>
      <c r="AH155" s="23">
        <v>44007</v>
      </c>
      <c r="AI155" s="27">
        <v>15</v>
      </c>
      <c r="AJ155" s="34"/>
      <c r="AK155" s="25">
        <v>1</v>
      </c>
      <c r="AL155" s="23">
        <v>44006</v>
      </c>
      <c r="AM155" s="24">
        <v>15</v>
      </c>
      <c r="AN155" s="34"/>
      <c r="AO155" s="25">
        <v>1</v>
      </c>
      <c r="AP155" s="23">
        <v>44005</v>
      </c>
      <c r="AQ155" s="27">
        <v>15</v>
      </c>
      <c r="AR155" s="34"/>
      <c r="AS155" s="25">
        <v>1</v>
      </c>
      <c r="AT155" s="23">
        <v>44004</v>
      </c>
      <c r="AU155" s="27">
        <v>15</v>
      </c>
      <c r="AV155" s="34"/>
      <c r="AW155" s="25">
        <v>1</v>
      </c>
      <c r="AX155" s="23">
        <v>44003</v>
      </c>
      <c r="AY155" s="24">
        <v>15</v>
      </c>
      <c r="AZ155" s="34"/>
      <c r="BA155" s="25">
        <v>1</v>
      </c>
      <c r="BB155" s="23">
        <v>44002</v>
      </c>
      <c r="BC155" s="27">
        <v>15</v>
      </c>
      <c r="BD155" s="34"/>
      <c r="BE155" s="38">
        <v>1</v>
      </c>
      <c r="BF155" s="23">
        <v>44001</v>
      </c>
      <c r="BG155" s="20">
        <v>15</v>
      </c>
      <c r="BH155" s="22"/>
    </row>
    <row r="156" spans="1:60" x14ac:dyDescent="0.25">
      <c r="A156" s="37">
        <v>44014</v>
      </c>
      <c r="B156" s="61">
        <v>0.79166666666666663</v>
      </c>
      <c r="C156" s="19">
        <f t="shared" si="12"/>
        <v>1</v>
      </c>
      <c r="D156" s="19">
        <f t="shared" si="15"/>
        <v>1</v>
      </c>
      <c r="E156" s="20">
        <f t="shared" si="14"/>
        <v>65</v>
      </c>
      <c r="F156" s="20">
        <v>5</v>
      </c>
      <c r="G156" s="23">
        <v>44014</v>
      </c>
      <c r="H156" s="22"/>
      <c r="I156" s="3">
        <v>6</v>
      </c>
      <c r="J156" s="23">
        <v>44013</v>
      </c>
      <c r="K156" s="27">
        <v>5</v>
      </c>
      <c r="L156" s="22"/>
      <c r="M156" s="3">
        <v>8</v>
      </c>
      <c r="N156" s="23">
        <v>44012</v>
      </c>
      <c r="O156" s="20">
        <v>5</v>
      </c>
      <c r="P156" s="22"/>
      <c r="Q156" s="3">
        <v>8</v>
      </c>
      <c r="R156" s="23">
        <v>44011</v>
      </c>
      <c r="S156" s="20">
        <v>5</v>
      </c>
      <c r="T156" s="22"/>
      <c r="U156" s="3">
        <v>8</v>
      </c>
      <c r="V156" s="23">
        <v>44010</v>
      </c>
      <c r="W156" s="27">
        <v>5</v>
      </c>
      <c r="X156" s="22"/>
      <c r="Y156" s="3">
        <v>5</v>
      </c>
      <c r="Z156" s="23">
        <v>44009</v>
      </c>
      <c r="AA156" s="24">
        <v>5</v>
      </c>
      <c r="AB156" s="34"/>
      <c r="AC156" s="25">
        <v>3</v>
      </c>
      <c r="AD156" s="23">
        <v>44008</v>
      </c>
      <c r="AE156" s="27">
        <v>5</v>
      </c>
      <c r="AF156" s="22"/>
      <c r="AG156" s="25">
        <v>1</v>
      </c>
      <c r="AH156" s="23">
        <v>44007</v>
      </c>
      <c r="AI156" s="27">
        <v>5</v>
      </c>
      <c r="AJ156" s="34"/>
      <c r="AK156" s="25">
        <v>1</v>
      </c>
      <c r="AL156" s="23">
        <v>44006</v>
      </c>
      <c r="AM156" s="24">
        <v>5</v>
      </c>
      <c r="AN156" s="34"/>
      <c r="AO156" s="25">
        <v>1</v>
      </c>
      <c r="AP156" s="23">
        <v>44005</v>
      </c>
      <c r="AQ156" s="27">
        <v>5</v>
      </c>
      <c r="AR156" s="34"/>
      <c r="AS156" s="25">
        <v>1</v>
      </c>
      <c r="AT156" s="23">
        <v>44004</v>
      </c>
      <c r="AU156" s="27">
        <v>5</v>
      </c>
      <c r="AV156" s="34"/>
      <c r="AW156" s="25">
        <v>1</v>
      </c>
      <c r="AX156" s="23">
        <v>44003</v>
      </c>
      <c r="AY156" s="27">
        <v>5</v>
      </c>
      <c r="AZ156" s="34"/>
      <c r="BA156" s="25">
        <v>1</v>
      </c>
      <c r="BB156" s="23">
        <v>44002</v>
      </c>
      <c r="BC156" s="27">
        <v>5</v>
      </c>
      <c r="BD156" s="34"/>
      <c r="BE156" s="38">
        <v>1</v>
      </c>
      <c r="BF156" s="23">
        <v>44001</v>
      </c>
      <c r="BG156" s="27">
        <v>5</v>
      </c>
      <c r="BH156" s="22"/>
    </row>
    <row r="157" spans="1:60" x14ac:dyDescent="0.25">
      <c r="A157" s="37"/>
      <c r="B157" s="61"/>
      <c r="C157" s="19">
        <f t="shared" si="12"/>
        <v>1</v>
      </c>
      <c r="D157" s="19">
        <f t="shared" si="15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34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34"/>
      <c r="AK157" s="25"/>
      <c r="AL157" s="23"/>
      <c r="AM157" s="29">
        <v>0</v>
      </c>
      <c r="AN157" s="34"/>
      <c r="AO157" s="25">
        <v>1</v>
      </c>
      <c r="AP157" s="23">
        <v>44005</v>
      </c>
      <c r="AQ157" s="27">
        <v>5</v>
      </c>
      <c r="AR157" s="34"/>
      <c r="AS157" s="25">
        <v>1</v>
      </c>
      <c r="AT157" s="23">
        <v>44004</v>
      </c>
      <c r="AU157" s="27">
        <v>5</v>
      </c>
      <c r="AV157" s="34"/>
      <c r="AW157" s="25">
        <v>1</v>
      </c>
      <c r="AX157" s="23">
        <v>44003</v>
      </c>
      <c r="AY157" s="27">
        <v>5</v>
      </c>
      <c r="AZ157" s="34"/>
      <c r="BA157" s="25">
        <v>1</v>
      </c>
      <c r="BB157" s="23">
        <v>44002</v>
      </c>
      <c r="BC157" s="27">
        <v>5</v>
      </c>
      <c r="BD157" s="34"/>
      <c r="BE157" s="38">
        <v>1</v>
      </c>
      <c r="BF157" s="23">
        <v>44001</v>
      </c>
      <c r="BG157" s="27">
        <v>5</v>
      </c>
      <c r="BH157" s="22"/>
    </row>
    <row r="158" spans="1:60" s="46" customFormat="1" ht="13.75" thickBot="1" x14ac:dyDescent="0.3">
      <c r="A158" s="45"/>
      <c r="B158" s="45"/>
      <c r="C158" s="47">
        <f t="shared" si="12"/>
        <v>1</v>
      </c>
      <c r="D158" s="47">
        <f t="shared" si="15"/>
        <v>1</v>
      </c>
      <c r="E158" s="48">
        <f t="shared" ref="E158:E186" si="16">SUM(K158,O158,S158,W158,AA158,AE158,AI158,AM158,AQ158,AU158,AY158,BC158,BG158)</f>
        <v>30</v>
      </c>
      <c r="F158" s="48">
        <v>5</v>
      </c>
      <c r="G158" s="50">
        <v>44014</v>
      </c>
      <c r="H158" s="51"/>
      <c r="I158" s="49">
        <v>6</v>
      </c>
      <c r="J158" s="50">
        <v>44013</v>
      </c>
      <c r="K158" s="56">
        <v>5</v>
      </c>
      <c r="L158" s="51"/>
      <c r="M158" s="52">
        <v>8</v>
      </c>
      <c r="N158" s="53">
        <v>44012</v>
      </c>
      <c r="O158" s="48">
        <v>5</v>
      </c>
      <c r="P158" s="51"/>
      <c r="Q158" s="52">
        <v>8</v>
      </c>
      <c r="R158" s="53">
        <v>44011</v>
      </c>
      <c r="S158" s="48">
        <v>5</v>
      </c>
      <c r="T158" s="51"/>
      <c r="U158" s="52">
        <v>8</v>
      </c>
      <c r="V158" s="53">
        <v>44010</v>
      </c>
      <c r="W158" s="54">
        <v>5</v>
      </c>
      <c r="X158" s="51"/>
      <c r="Y158" s="49">
        <v>5</v>
      </c>
      <c r="Z158" s="53">
        <v>44009</v>
      </c>
      <c r="AA158" s="54">
        <v>5</v>
      </c>
      <c r="AB158" s="55"/>
      <c r="AC158" s="49"/>
      <c r="AD158" s="53"/>
      <c r="AE158" s="58">
        <v>0</v>
      </c>
      <c r="AF158" s="51"/>
      <c r="AG158" s="49"/>
      <c r="AH158" s="53"/>
      <c r="AI158" s="58">
        <v>0</v>
      </c>
      <c r="AJ158" s="51"/>
      <c r="AK158" s="52">
        <v>1</v>
      </c>
      <c r="AL158" s="53">
        <v>44006</v>
      </c>
      <c r="AM158" s="56">
        <v>5</v>
      </c>
      <c r="AN158" s="51"/>
      <c r="AO158" s="52"/>
      <c r="AP158" s="53"/>
      <c r="AQ158" s="48"/>
      <c r="AR158" s="51"/>
      <c r="AS158" s="52"/>
      <c r="AT158" s="53"/>
      <c r="AU158" s="48"/>
      <c r="AV158" s="51"/>
      <c r="AW158" s="52"/>
      <c r="AX158" s="53"/>
      <c r="AY158" s="57"/>
      <c r="AZ158" s="51"/>
      <c r="BA158" s="52"/>
      <c r="BB158" s="53"/>
      <c r="BC158" s="48"/>
      <c r="BD158" s="51"/>
      <c r="BF158" s="53"/>
      <c r="BG158" s="48"/>
      <c r="BH158" s="51"/>
    </row>
    <row r="159" spans="1:60" x14ac:dyDescent="0.25">
      <c r="A159" s="37">
        <v>44015</v>
      </c>
      <c r="B159" s="61">
        <v>0.33333333333333331</v>
      </c>
      <c r="C159" s="19">
        <f t="shared" si="12"/>
        <v>3</v>
      </c>
      <c r="D159" s="19">
        <f t="shared" si="15"/>
        <v>3</v>
      </c>
      <c r="E159" s="20">
        <f t="shared" si="16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34"/>
      <c r="AK159" s="25">
        <v>1</v>
      </c>
      <c r="AL159" s="23">
        <v>44007</v>
      </c>
      <c r="AM159" s="27">
        <v>15</v>
      </c>
      <c r="AN159" s="34"/>
      <c r="AO159" s="25">
        <v>1</v>
      </c>
      <c r="AP159" s="23">
        <v>44006</v>
      </c>
      <c r="AQ159" s="27">
        <v>15</v>
      </c>
      <c r="AR159" s="34"/>
      <c r="AS159" s="25">
        <v>1</v>
      </c>
      <c r="AT159" s="23">
        <v>44005</v>
      </c>
      <c r="AU159" s="27">
        <v>15</v>
      </c>
      <c r="AV159" s="34"/>
      <c r="AW159" s="25">
        <v>1</v>
      </c>
      <c r="AX159" s="23">
        <v>44004</v>
      </c>
      <c r="AY159" s="24">
        <v>15</v>
      </c>
      <c r="AZ159" s="34"/>
      <c r="BA159" s="25">
        <v>1</v>
      </c>
      <c r="BB159" s="23">
        <v>44003</v>
      </c>
      <c r="BC159" s="27">
        <v>15</v>
      </c>
      <c r="BD159" s="34"/>
      <c r="BE159" s="38">
        <v>1</v>
      </c>
      <c r="BF159" s="23">
        <v>44002</v>
      </c>
      <c r="BG159" s="20">
        <v>15</v>
      </c>
      <c r="BH159" s="22"/>
    </row>
    <row r="160" spans="1:60" x14ac:dyDescent="0.25">
      <c r="C160" s="19">
        <f t="shared" si="12"/>
        <v>1</v>
      </c>
      <c r="D160" s="19">
        <f t="shared" si="15"/>
        <v>1</v>
      </c>
      <c r="E160" s="20">
        <f t="shared" si="16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41">
        <v>0</v>
      </c>
      <c r="P160" s="22"/>
      <c r="Q160" s="3"/>
      <c r="R160" s="23"/>
      <c r="S160" s="41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29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29">
        <v>0</v>
      </c>
      <c r="AJ160" s="22"/>
      <c r="AK160" s="3"/>
      <c r="AL160" s="23"/>
      <c r="AM160" s="29">
        <v>0</v>
      </c>
      <c r="AN160" s="22"/>
      <c r="AO160" s="3"/>
      <c r="AP160" s="23"/>
      <c r="AQ160" s="41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41">
        <v>0</v>
      </c>
      <c r="AZ160" s="22"/>
      <c r="BA160" s="3"/>
      <c r="BB160" s="23"/>
      <c r="BC160" s="41">
        <v>0</v>
      </c>
      <c r="BD160" s="22"/>
      <c r="BE160" s="2">
        <v>1</v>
      </c>
      <c r="BF160" s="23">
        <v>44002</v>
      </c>
      <c r="BG160" s="20">
        <v>5</v>
      </c>
      <c r="BH160" s="22"/>
    </row>
    <row r="161" spans="1:60" x14ac:dyDescent="0.25">
      <c r="A161" s="37">
        <v>44015</v>
      </c>
      <c r="B161" s="61">
        <v>0.45833333333333331</v>
      </c>
      <c r="C161" s="19">
        <f t="shared" si="12"/>
        <v>2</v>
      </c>
      <c r="D161" s="19">
        <f t="shared" si="15"/>
        <v>2</v>
      </c>
      <c r="E161" s="20">
        <f t="shared" si="16"/>
        <v>130</v>
      </c>
      <c r="F161" s="20">
        <v>5</v>
      </c>
      <c r="G161" s="23">
        <v>44015</v>
      </c>
      <c r="H161" s="22"/>
      <c r="I161" s="3">
        <v>6</v>
      </c>
      <c r="J161" s="23">
        <v>44014</v>
      </c>
      <c r="K161" s="27">
        <v>10</v>
      </c>
      <c r="L161" s="22"/>
      <c r="M161" s="3">
        <v>8</v>
      </c>
      <c r="N161" s="23">
        <v>44013</v>
      </c>
      <c r="O161" s="20">
        <v>10</v>
      </c>
      <c r="P161" s="22"/>
      <c r="Q161" s="3">
        <v>8</v>
      </c>
      <c r="R161" s="23">
        <v>44012</v>
      </c>
      <c r="S161" s="20">
        <v>10</v>
      </c>
      <c r="T161" s="22"/>
      <c r="U161" s="3">
        <v>8</v>
      </c>
      <c r="V161" s="23">
        <v>44011</v>
      </c>
      <c r="W161" s="27">
        <v>10</v>
      </c>
      <c r="X161" s="22"/>
      <c r="Y161" s="3">
        <v>5</v>
      </c>
      <c r="Z161" s="23">
        <v>44010</v>
      </c>
      <c r="AA161" s="24">
        <v>10</v>
      </c>
      <c r="AB161" s="22"/>
      <c r="AC161" s="25">
        <v>3</v>
      </c>
      <c r="AD161" s="23">
        <v>44009</v>
      </c>
      <c r="AE161" s="27">
        <v>10</v>
      </c>
      <c r="AF161" s="22"/>
      <c r="AG161" s="25">
        <v>1</v>
      </c>
      <c r="AH161" s="23">
        <v>44008</v>
      </c>
      <c r="AI161" s="27">
        <v>10</v>
      </c>
      <c r="AJ161" s="22"/>
      <c r="AK161" s="3">
        <v>1</v>
      </c>
      <c r="AL161" s="23">
        <v>44007</v>
      </c>
      <c r="AM161" s="27">
        <v>10</v>
      </c>
      <c r="AN161" s="22"/>
      <c r="AO161" s="3">
        <v>1</v>
      </c>
      <c r="AP161" s="23">
        <v>44006</v>
      </c>
      <c r="AQ161" s="20">
        <v>10</v>
      </c>
      <c r="AR161" s="22"/>
      <c r="AS161" s="3">
        <v>1</v>
      </c>
      <c r="AT161" s="23">
        <v>44005</v>
      </c>
      <c r="AU161" s="20">
        <v>10</v>
      </c>
      <c r="AV161" s="22"/>
      <c r="AW161" s="3">
        <v>1</v>
      </c>
      <c r="AX161" s="23">
        <v>44004</v>
      </c>
      <c r="AY161" s="28">
        <v>10</v>
      </c>
      <c r="AZ161" s="22"/>
      <c r="BA161" s="3">
        <v>1</v>
      </c>
      <c r="BB161" s="23">
        <v>44003</v>
      </c>
      <c r="BC161" s="20">
        <v>10</v>
      </c>
      <c r="BD161" s="22"/>
      <c r="BE161" s="2">
        <v>1</v>
      </c>
      <c r="BF161" s="23">
        <v>44002</v>
      </c>
      <c r="BG161" s="20">
        <v>10</v>
      </c>
      <c r="BH161" s="22"/>
    </row>
    <row r="162" spans="1:60" x14ac:dyDescent="0.25">
      <c r="C162" s="19">
        <f t="shared" si="12"/>
        <v>1</v>
      </c>
      <c r="D162" s="19">
        <f t="shared" si="15"/>
        <v>1</v>
      </c>
      <c r="E162" s="20">
        <f t="shared" si="16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29">
        <v>0</v>
      </c>
      <c r="X162" s="22"/>
      <c r="Y162" s="3"/>
      <c r="Z162" s="23"/>
      <c r="AA162" s="29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29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 s="2">
        <v>1</v>
      </c>
      <c r="BF162" s="23">
        <v>44002</v>
      </c>
      <c r="BG162" s="20">
        <v>5</v>
      </c>
      <c r="BH162" s="22"/>
    </row>
    <row r="163" spans="1:60" x14ac:dyDescent="0.25">
      <c r="A163" s="37">
        <v>44015</v>
      </c>
      <c r="B163" s="61">
        <v>0.54166666666666663</v>
      </c>
      <c r="C163" s="19">
        <f t="shared" si="12"/>
        <v>2</v>
      </c>
      <c r="D163" s="19">
        <f t="shared" si="15"/>
        <v>2</v>
      </c>
      <c r="E163" s="20">
        <f t="shared" si="16"/>
        <v>130</v>
      </c>
      <c r="F163" s="20">
        <v>5</v>
      </c>
      <c r="G163" s="23">
        <v>44015</v>
      </c>
      <c r="H163" s="22"/>
      <c r="I163" s="3">
        <v>6</v>
      </c>
      <c r="J163" s="23">
        <v>44014</v>
      </c>
      <c r="K163" s="27">
        <v>10</v>
      </c>
      <c r="L163" s="22"/>
      <c r="M163" s="3">
        <v>8</v>
      </c>
      <c r="N163" s="23">
        <v>44013</v>
      </c>
      <c r="O163" s="20">
        <v>10</v>
      </c>
      <c r="P163" s="22"/>
      <c r="Q163" s="3">
        <v>8</v>
      </c>
      <c r="R163" s="23">
        <v>44012</v>
      </c>
      <c r="S163" s="20">
        <v>10</v>
      </c>
      <c r="T163" s="22"/>
      <c r="U163" s="3">
        <v>8</v>
      </c>
      <c r="V163" s="23">
        <v>44011</v>
      </c>
      <c r="W163" s="27">
        <v>10</v>
      </c>
      <c r="X163" s="22"/>
      <c r="Y163" s="3">
        <v>5</v>
      </c>
      <c r="Z163" s="23">
        <v>44010</v>
      </c>
      <c r="AA163" s="24">
        <v>10</v>
      </c>
      <c r="AB163" s="22"/>
      <c r="AC163" s="25">
        <v>3</v>
      </c>
      <c r="AD163" s="23">
        <v>44009</v>
      </c>
      <c r="AE163" s="27">
        <v>10</v>
      </c>
      <c r="AF163" s="22"/>
      <c r="AG163" s="25">
        <v>1</v>
      </c>
      <c r="AH163" s="23">
        <v>44008</v>
      </c>
      <c r="AI163" s="27">
        <v>10</v>
      </c>
      <c r="AJ163" s="22"/>
      <c r="AK163" s="3">
        <v>1</v>
      </c>
      <c r="AL163" s="23">
        <v>44007</v>
      </c>
      <c r="AM163" s="27">
        <v>10</v>
      </c>
      <c r="AN163" s="22"/>
      <c r="AO163" s="3">
        <v>1</v>
      </c>
      <c r="AP163" s="23">
        <v>44006</v>
      </c>
      <c r="AQ163" s="20">
        <v>10</v>
      </c>
      <c r="AR163" s="22"/>
      <c r="AS163" s="3">
        <v>1</v>
      </c>
      <c r="AT163" s="23">
        <v>44005</v>
      </c>
      <c r="AU163" s="20">
        <v>10</v>
      </c>
      <c r="AV163" s="22"/>
      <c r="AW163" s="3">
        <v>1</v>
      </c>
      <c r="AX163" s="23">
        <v>44004</v>
      </c>
      <c r="AY163" s="28">
        <v>10</v>
      </c>
      <c r="AZ163" s="22"/>
      <c r="BA163" s="3">
        <v>1</v>
      </c>
      <c r="BB163" s="23">
        <v>44003</v>
      </c>
      <c r="BC163" s="20">
        <v>10</v>
      </c>
      <c r="BD163" s="22"/>
      <c r="BE163" s="2">
        <v>1</v>
      </c>
      <c r="BF163" s="23">
        <v>44002</v>
      </c>
      <c r="BG163" s="20">
        <v>10</v>
      </c>
      <c r="BH163" s="22"/>
    </row>
    <row r="164" spans="1:60" x14ac:dyDescent="0.25">
      <c r="C164" s="19">
        <f t="shared" si="12"/>
        <v>1</v>
      </c>
      <c r="D164" s="19">
        <f t="shared" si="15"/>
        <v>1</v>
      </c>
      <c r="E164" s="20">
        <f t="shared" si="16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20"/>
      <c r="BH164" s="22"/>
    </row>
    <row r="165" spans="1:60" x14ac:dyDescent="0.25">
      <c r="A165" s="37">
        <v>44015</v>
      </c>
      <c r="B165" s="61">
        <v>0.66666666666666663</v>
      </c>
      <c r="C165" s="19">
        <f t="shared" si="12"/>
        <v>3</v>
      </c>
      <c r="D165" s="19">
        <f t="shared" si="15"/>
        <v>3</v>
      </c>
      <c r="E165" s="20">
        <f t="shared" si="16"/>
        <v>195</v>
      </c>
      <c r="F165" s="20">
        <v>5</v>
      </c>
      <c r="G165" s="23">
        <v>44015</v>
      </c>
      <c r="H165" s="22"/>
      <c r="I165" s="3">
        <v>6</v>
      </c>
      <c r="J165" s="23">
        <v>44014</v>
      </c>
      <c r="K165" s="27">
        <v>15</v>
      </c>
      <c r="L165" s="22"/>
      <c r="M165" s="3">
        <v>8</v>
      </c>
      <c r="N165" s="23">
        <v>44013</v>
      </c>
      <c r="O165" s="20">
        <v>15</v>
      </c>
      <c r="P165" s="22"/>
      <c r="Q165" s="3">
        <v>8</v>
      </c>
      <c r="R165" s="23">
        <v>44012</v>
      </c>
      <c r="S165" s="20">
        <v>15</v>
      </c>
      <c r="T165" s="22"/>
      <c r="U165" s="3">
        <v>8</v>
      </c>
      <c r="V165" s="23">
        <v>44011</v>
      </c>
      <c r="W165" s="27">
        <v>15</v>
      </c>
      <c r="X165" s="22"/>
      <c r="Y165" s="3">
        <v>5</v>
      </c>
      <c r="Z165" s="23">
        <v>44010</v>
      </c>
      <c r="AA165" s="24">
        <v>15</v>
      </c>
      <c r="AB165" s="22"/>
      <c r="AC165" s="25">
        <v>3</v>
      </c>
      <c r="AD165" s="23">
        <v>44009</v>
      </c>
      <c r="AE165" s="27">
        <v>15</v>
      </c>
      <c r="AF165" s="22"/>
      <c r="AG165" s="25">
        <v>1</v>
      </c>
      <c r="AH165" s="23">
        <v>44008</v>
      </c>
      <c r="AI165" s="27">
        <v>15</v>
      </c>
      <c r="AJ165" s="22"/>
      <c r="AK165" s="3">
        <v>1</v>
      </c>
      <c r="AL165" s="23">
        <v>44007</v>
      </c>
      <c r="AM165" s="27">
        <v>15</v>
      </c>
      <c r="AN165" s="22"/>
      <c r="AO165" s="3">
        <v>1</v>
      </c>
      <c r="AP165" s="23">
        <v>44006</v>
      </c>
      <c r="AQ165" s="20">
        <v>15</v>
      </c>
      <c r="AR165" s="22"/>
      <c r="AS165" s="3">
        <v>1</v>
      </c>
      <c r="AT165" s="23">
        <v>44005</v>
      </c>
      <c r="AU165" s="20">
        <v>15</v>
      </c>
      <c r="AV165" s="22"/>
      <c r="AW165" s="3">
        <v>1</v>
      </c>
      <c r="AX165" s="23">
        <v>44004</v>
      </c>
      <c r="AY165" s="28">
        <v>15</v>
      </c>
      <c r="AZ165" s="22"/>
      <c r="BA165" s="3">
        <v>1</v>
      </c>
      <c r="BB165" s="23">
        <v>44003</v>
      </c>
      <c r="BC165" s="20">
        <v>15</v>
      </c>
      <c r="BD165" s="22"/>
      <c r="BE165" s="2">
        <v>1</v>
      </c>
      <c r="BF165" s="23">
        <v>44002</v>
      </c>
      <c r="BG165" s="20">
        <v>15</v>
      </c>
      <c r="BH165" s="22"/>
    </row>
    <row r="166" spans="1:60" x14ac:dyDescent="0.25">
      <c r="A166" s="37">
        <v>44015</v>
      </c>
      <c r="B166" s="61">
        <v>0.70833333333333337</v>
      </c>
      <c r="C166" s="43">
        <f t="shared" ref="C166:C207" si="17">ABS(MAX(K166,O166,S166,W166,AA166,AE166,AI166,AM166,AQ166,AU166,AY166,BC166,BG166)/F166)</f>
        <v>1</v>
      </c>
      <c r="D166" s="43">
        <f t="shared" si="15"/>
        <v>1</v>
      </c>
      <c r="E166" s="20">
        <f t="shared" si="16"/>
        <v>65</v>
      </c>
      <c r="F166" s="20">
        <v>5</v>
      </c>
      <c r="G166" s="23">
        <v>44015</v>
      </c>
      <c r="H166" s="22"/>
      <c r="I166" s="3">
        <v>6</v>
      </c>
      <c r="J166" s="23">
        <v>44014</v>
      </c>
      <c r="K166" s="27">
        <v>5</v>
      </c>
      <c r="L166" s="22"/>
      <c r="M166" s="3">
        <v>8</v>
      </c>
      <c r="N166" s="23">
        <v>44013</v>
      </c>
      <c r="O166" s="20">
        <v>5</v>
      </c>
      <c r="P166" s="22"/>
      <c r="Q166" s="3">
        <v>8</v>
      </c>
      <c r="R166" s="23">
        <v>44012</v>
      </c>
      <c r="S166" s="20">
        <v>5</v>
      </c>
      <c r="T166" s="22"/>
      <c r="U166" s="3">
        <v>8</v>
      </c>
      <c r="V166" s="23">
        <v>44011</v>
      </c>
      <c r="W166" s="27">
        <v>5</v>
      </c>
      <c r="X166" s="22"/>
      <c r="Y166" s="3">
        <v>5</v>
      </c>
      <c r="Z166" s="23">
        <v>44010</v>
      </c>
      <c r="AA166" s="24">
        <v>5</v>
      </c>
      <c r="AB166" s="22"/>
      <c r="AC166" s="25">
        <v>3</v>
      </c>
      <c r="AD166" s="23">
        <v>44009</v>
      </c>
      <c r="AE166" s="27">
        <v>5</v>
      </c>
      <c r="AF166" s="22"/>
      <c r="AG166" s="25">
        <v>1</v>
      </c>
      <c r="AH166" s="23">
        <v>44008</v>
      </c>
      <c r="AI166" s="27">
        <v>5</v>
      </c>
      <c r="AJ166" s="22"/>
      <c r="AK166" s="3">
        <v>1</v>
      </c>
      <c r="AL166" s="23">
        <v>44007</v>
      </c>
      <c r="AM166" s="27">
        <v>5</v>
      </c>
      <c r="AN166" s="22"/>
      <c r="AO166" s="3">
        <v>1</v>
      </c>
      <c r="AP166" s="23">
        <v>44006</v>
      </c>
      <c r="AQ166" s="20">
        <v>5</v>
      </c>
      <c r="AR166" s="22"/>
      <c r="AS166" s="3">
        <v>1</v>
      </c>
      <c r="AT166" s="23">
        <v>44005</v>
      </c>
      <c r="AU166" s="20">
        <v>5</v>
      </c>
      <c r="AV166" s="22"/>
      <c r="AW166" s="3">
        <v>1</v>
      </c>
      <c r="AX166" s="23">
        <v>44004</v>
      </c>
      <c r="AY166" s="28">
        <v>5</v>
      </c>
      <c r="AZ166" s="22"/>
      <c r="BA166" s="3">
        <v>1</v>
      </c>
      <c r="BB166" s="23">
        <v>44003</v>
      </c>
      <c r="BC166" s="20">
        <v>5</v>
      </c>
      <c r="BD166" s="22"/>
      <c r="BE166" s="2">
        <v>1</v>
      </c>
      <c r="BF166" s="23">
        <v>44002</v>
      </c>
      <c r="BG166" s="20">
        <v>5</v>
      </c>
      <c r="BH166" s="22"/>
    </row>
    <row r="167" spans="1:60" x14ac:dyDescent="0.25">
      <c r="C167" s="43">
        <f t="shared" si="17"/>
        <v>1</v>
      </c>
      <c r="D167" s="43">
        <f t="shared" ref="D167:D186" si="18">C167</f>
        <v>1</v>
      </c>
      <c r="E167" s="20">
        <f t="shared" si="16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41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75" thickBot="1" x14ac:dyDescent="0.3">
      <c r="C168" s="43">
        <f t="shared" si="17"/>
        <v>1</v>
      </c>
      <c r="D168" s="43">
        <f t="shared" si="18"/>
        <v>1</v>
      </c>
      <c r="E168" s="33">
        <f t="shared" si="16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63">
        <v>0.375</v>
      </c>
      <c r="C169" s="6">
        <f t="shared" si="17"/>
        <v>2</v>
      </c>
      <c r="D169" s="6">
        <f t="shared" si="18"/>
        <v>2</v>
      </c>
      <c r="E169" s="7">
        <f t="shared" si="16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59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x14ac:dyDescent="0.25">
      <c r="A170" s="37"/>
      <c r="B170" s="61"/>
      <c r="C170" s="19">
        <f t="shared" si="17"/>
        <v>1</v>
      </c>
      <c r="D170" s="19">
        <f t="shared" si="18"/>
        <v>1</v>
      </c>
      <c r="E170" s="20">
        <f t="shared" si="16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34"/>
      <c r="AK170" s="3"/>
      <c r="AL170" s="23"/>
      <c r="AM170" s="24"/>
      <c r="AN170" s="34"/>
      <c r="AO170" s="3"/>
      <c r="AP170" s="23"/>
      <c r="AQ170" s="24"/>
      <c r="AR170" s="34"/>
      <c r="AS170" s="3"/>
      <c r="AT170" s="23"/>
      <c r="AU170" s="24"/>
      <c r="AV170" s="34"/>
      <c r="AW170" s="3"/>
      <c r="AX170" s="23"/>
      <c r="AY170" s="24"/>
      <c r="AZ170" s="34"/>
      <c r="BA170" s="3"/>
      <c r="BB170" s="23"/>
      <c r="BC170" s="27"/>
      <c r="BD170" s="34"/>
      <c r="BE170" s="3"/>
      <c r="BF170" s="23"/>
      <c r="BG170" s="20"/>
      <c r="BH170" s="22"/>
    </row>
    <row r="171" spans="1:60" x14ac:dyDescent="0.25">
      <c r="A171" s="37">
        <v>44016</v>
      </c>
      <c r="B171" s="61">
        <v>0.54166666666666663</v>
      </c>
      <c r="C171" s="19">
        <f t="shared" si="17"/>
        <v>3</v>
      </c>
      <c r="D171" s="19">
        <f t="shared" si="18"/>
        <v>3</v>
      </c>
      <c r="E171" s="20">
        <f t="shared" si="16"/>
        <v>195</v>
      </c>
      <c r="F171" s="20">
        <v>5</v>
      </c>
      <c r="G171" s="23">
        <v>44016</v>
      </c>
      <c r="H171" s="22"/>
      <c r="I171" s="3">
        <v>6</v>
      </c>
      <c r="J171" s="23">
        <v>44015</v>
      </c>
      <c r="K171" s="27">
        <v>15</v>
      </c>
      <c r="L171" s="22"/>
      <c r="M171" s="3">
        <v>8</v>
      </c>
      <c r="N171" s="23">
        <v>44014</v>
      </c>
      <c r="O171" s="28">
        <v>15</v>
      </c>
      <c r="P171" s="22"/>
      <c r="Q171" s="3">
        <v>8</v>
      </c>
      <c r="R171" s="23">
        <v>44013</v>
      </c>
      <c r="S171" s="20">
        <v>15</v>
      </c>
      <c r="T171" s="22"/>
      <c r="U171" s="3">
        <v>8</v>
      </c>
      <c r="V171" s="23">
        <v>44012</v>
      </c>
      <c r="W171" s="24">
        <v>15</v>
      </c>
      <c r="X171" s="22"/>
      <c r="Y171" s="3">
        <v>5</v>
      </c>
      <c r="Z171" s="23">
        <v>44011</v>
      </c>
      <c r="AA171" s="24">
        <v>15</v>
      </c>
      <c r="AB171" s="22"/>
      <c r="AC171" s="25">
        <v>3</v>
      </c>
      <c r="AD171" s="23">
        <v>44010</v>
      </c>
      <c r="AE171" s="24">
        <v>15</v>
      </c>
      <c r="AF171" s="22"/>
      <c r="AG171" s="25">
        <v>1</v>
      </c>
      <c r="AH171" s="23">
        <v>44009</v>
      </c>
      <c r="AI171" s="27">
        <v>15</v>
      </c>
      <c r="AJ171" s="34"/>
      <c r="AK171" s="3">
        <v>1</v>
      </c>
      <c r="AL171" s="23">
        <v>44008</v>
      </c>
      <c r="AM171" s="24">
        <v>15</v>
      </c>
      <c r="AN171" s="34"/>
      <c r="AO171" s="3">
        <v>1</v>
      </c>
      <c r="AP171" s="23">
        <v>44007</v>
      </c>
      <c r="AQ171" s="24">
        <v>15</v>
      </c>
      <c r="AR171" s="34"/>
      <c r="AS171" s="3">
        <v>1</v>
      </c>
      <c r="AT171" s="23">
        <v>44006</v>
      </c>
      <c r="AU171" s="24">
        <v>15</v>
      </c>
      <c r="AV171" s="34"/>
      <c r="AW171" s="3">
        <v>1</v>
      </c>
      <c r="AX171" s="23">
        <v>44005</v>
      </c>
      <c r="AY171" s="24">
        <v>15</v>
      </c>
      <c r="AZ171" s="34"/>
      <c r="BA171" s="3">
        <v>1</v>
      </c>
      <c r="BB171" s="23">
        <v>44004</v>
      </c>
      <c r="BC171" s="27">
        <v>15</v>
      </c>
      <c r="BD171" s="34"/>
      <c r="BE171" s="3">
        <v>1</v>
      </c>
      <c r="BF171" s="23">
        <v>44003</v>
      </c>
      <c r="BG171" s="20">
        <v>15</v>
      </c>
      <c r="BH171" s="22"/>
    </row>
    <row r="172" spans="1:60" x14ac:dyDescent="0.25">
      <c r="A172" s="37"/>
      <c r="B172" s="61"/>
      <c r="C172" s="19">
        <f t="shared" si="17"/>
        <v>1</v>
      </c>
      <c r="D172" s="19">
        <f t="shared" si="18"/>
        <v>1</v>
      </c>
      <c r="E172" s="20">
        <f t="shared" si="16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34"/>
      <c r="AK172" s="3"/>
      <c r="AL172" s="23"/>
      <c r="AM172" s="24"/>
      <c r="AN172" s="34"/>
      <c r="AO172" s="3"/>
      <c r="AP172" s="23"/>
      <c r="AQ172" s="24"/>
      <c r="AR172" s="34"/>
      <c r="AS172" s="3"/>
      <c r="AT172" s="23"/>
      <c r="AU172" s="24"/>
      <c r="AV172" s="34"/>
      <c r="AW172" s="3"/>
      <c r="AX172" s="23"/>
      <c r="AY172" s="24"/>
      <c r="AZ172" s="34"/>
      <c r="BA172" s="3"/>
      <c r="BB172" s="23"/>
      <c r="BC172" s="27"/>
      <c r="BD172" s="34"/>
      <c r="BE172" s="3"/>
      <c r="BF172" s="23"/>
      <c r="BG172" s="20"/>
      <c r="BH172" s="22"/>
    </row>
    <row r="173" spans="1:60" x14ac:dyDescent="0.25">
      <c r="A173" s="37">
        <v>44016</v>
      </c>
      <c r="B173" s="61">
        <v>0.83333333333333337</v>
      </c>
      <c r="C173" s="19">
        <f t="shared" si="17"/>
        <v>1</v>
      </c>
      <c r="D173" s="19">
        <f>C173</f>
        <v>1</v>
      </c>
      <c r="E173" s="20">
        <f>SUM(K173,O173,S173,W173,AA173,AE173,AI173,AM173,AQ173,AU173,AY173,BC173,BG173)</f>
        <v>5</v>
      </c>
      <c r="F173" s="20">
        <v>5</v>
      </c>
      <c r="G173" s="23">
        <v>44016</v>
      </c>
      <c r="H173" s="22"/>
      <c r="I173" s="25"/>
      <c r="J173" s="23"/>
      <c r="K173" s="29">
        <v>0</v>
      </c>
      <c r="L173" s="22"/>
      <c r="M173" s="3"/>
      <c r="N173" s="23"/>
      <c r="O173" s="41">
        <v>0</v>
      </c>
      <c r="P173" s="22"/>
      <c r="Q173" s="3"/>
      <c r="R173" s="23"/>
      <c r="S173" s="41">
        <v>0</v>
      </c>
      <c r="T173" s="22"/>
      <c r="U173" s="3"/>
      <c r="V173" s="23"/>
      <c r="W173" s="29">
        <v>0</v>
      </c>
      <c r="X173" s="22"/>
      <c r="Y173" s="3"/>
      <c r="Z173" s="23"/>
      <c r="AA173" s="29">
        <v>0</v>
      </c>
      <c r="AB173" s="22"/>
      <c r="AC173" s="3"/>
      <c r="AD173" s="23"/>
      <c r="AE173" s="29">
        <v>0</v>
      </c>
      <c r="AF173" s="22"/>
      <c r="AG173" s="3"/>
      <c r="AH173" s="23"/>
      <c r="AI173" s="29">
        <v>0</v>
      </c>
      <c r="AJ173" s="34"/>
      <c r="AK173" s="25">
        <v>1</v>
      </c>
      <c r="AL173" s="23">
        <v>44008</v>
      </c>
      <c r="AM173" s="27">
        <v>5</v>
      </c>
      <c r="AN173" s="34"/>
      <c r="AO173" s="3"/>
      <c r="AP173" s="23"/>
      <c r="AQ173" s="24"/>
      <c r="AR173" s="34"/>
      <c r="AS173" s="3"/>
      <c r="AT173" s="23"/>
      <c r="AU173" s="24"/>
      <c r="AV173" s="34"/>
      <c r="AW173" s="3"/>
      <c r="AX173" s="23"/>
      <c r="AY173" s="24"/>
      <c r="AZ173" s="34"/>
      <c r="BA173" s="3"/>
      <c r="BB173" s="23"/>
      <c r="BC173" s="27"/>
      <c r="BD173" s="34"/>
      <c r="BE173" s="3"/>
      <c r="BF173" s="23"/>
      <c r="BG173" s="20"/>
      <c r="BH173" s="22"/>
    </row>
    <row r="174" spans="1:60" x14ac:dyDescent="0.25">
      <c r="A174" s="37"/>
      <c r="B174" s="61"/>
      <c r="C174" s="19">
        <f t="shared" si="17"/>
        <v>1</v>
      </c>
      <c r="D174" s="19">
        <f t="shared" si="18"/>
        <v>1</v>
      </c>
      <c r="E174" s="20">
        <f t="shared" si="16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34"/>
      <c r="AK174" s="3">
        <v>1</v>
      </c>
      <c r="AL174" s="23">
        <v>44008</v>
      </c>
      <c r="AM174" s="24">
        <v>5</v>
      </c>
      <c r="AN174" s="34"/>
      <c r="AO174" s="3">
        <v>1</v>
      </c>
      <c r="AP174" s="23">
        <v>44007</v>
      </c>
      <c r="AQ174" s="24">
        <v>5</v>
      </c>
      <c r="AR174" s="34"/>
      <c r="AS174" s="3">
        <v>1</v>
      </c>
      <c r="AT174" s="23">
        <v>44006</v>
      </c>
      <c r="AU174" s="24">
        <v>5</v>
      </c>
      <c r="AV174" s="34"/>
      <c r="AW174" s="3">
        <v>1</v>
      </c>
      <c r="AX174" s="23">
        <v>44005</v>
      </c>
      <c r="AY174" s="24">
        <v>5</v>
      </c>
      <c r="AZ174" s="34"/>
      <c r="BA174" s="3">
        <v>1</v>
      </c>
      <c r="BB174" s="23">
        <v>44004</v>
      </c>
      <c r="BC174" s="27">
        <v>5</v>
      </c>
      <c r="BD174" s="34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37"/>
      <c r="B175" s="61"/>
      <c r="C175" s="19">
        <f t="shared" si="17"/>
        <v>1</v>
      </c>
      <c r="D175" s="19">
        <f t="shared" si="18"/>
        <v>1</v>
      </c>
      <c r="E175" s="20">
        <f t="shared" si="16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34"/>
      <c r="AK175" s="3">
        <v>1</v>
      </c>
      <c r="AL175" s="23">
        <v>44008</v>
      </c>
      <c r="AM175" s="24">
        <v>5</v>
      </c>
      <c r="AN175" s="34"/>
      <c r="AO175" s="3">
        <v>1</v>
      </c>
      <c r="AP175" s="23">
        <v>44007</v>
      </c>
      <c r="AQ175" s="24">
        <v>5</v>
      </c>
      <c r="AR175" s="34"/>
      <c r="AS175" s="3">
        <v>1</v>
      </c>
      <c r="AT175" s="23">
        <v>44006</v>
      </c>
      <c r="AU175" s="24">
        <v>5</v>
      </c>
      <c r="AV175" s="34"/>
      <c r="AW175" s="3">
        <v>1</v>
      </c>
      <c r="AX175" s="23">
        <v>44005</v>
      </c>
      <c r="AY175" s="24">
        <v>5</v>
      </c>
      <c r="AZ175" s="34"/>
      <c r="BA175" s="3">
        <v>1</v>
      </c>
      <c r="BB175" s="23">
        <v>44004</v>
      </c>
      <c r="BC175" s="27">
        <v>5</v>
      </c>
      <c r="BD175" s="34"/>
      <c r="BE175" s="3">
        <v>1</v>
      </c>
      <c r="BF175" s="23">
        <v>44003</v>
      </c>
      <c r="BG175" s="20">
        <v>5</v>
      </c>
      <c r="BH175" s="22"/>
    </row>
    <row r="176" spans="1:60" ht="13.75" thickBot="1" x14ac:dyDescent="0.3">
      <c r="A176" s="37"/>
      <c r="B176" s="61"/>
      <c r="C176" s="19">
        <f t="shared" si="17"/>
        <v>1</v>
      </c>
      <c r="D176" s="19">
        <f t="shared" si="18"/>
        <v>1</v>
      </c>
      <c r="E176" s="20">
        <f t="shared" si="16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29">
        <v>0</v>
      </c>
      <c r="AJ176" s="34"/>
      <c r="AK176" s="3">
        <v>1</v>
      </c>
      <c r="AL176" s="23">
        <v>44008</v>
      </c>
      <c r="AM176" s="24">
        <v>5</v>
      </c>
      <c r="AN176" s="34"/>
      <c r="AO176" s="3">
        <v>1</v>
      </c>
      <c r="AP176" s="23">
        <v>44007</v>
      </c>
      <c r="AQ176" s="24">
        <v>5</v>
      </c>
      <c r="AR176" s="34"/>
      <c r="AS176" s="3">
        <v>1</v>
      </c>
      <c r="AT176" s="23">
        <v>44006</v>
      </c>
      <c r="AU176" s="24">
        <v>5</v>
      </c>
      <c r="AV176" s="34"/>
      <c r="AW176" s="3">
        <v>1</v>
      </c>
      <c r="AX176" s="23">
        <v>44005</v>
      </c>
      <c r="AY176" s="24">
        <v>5</v>
      </c>
      <c r="AZ176" s="34"/>
      <c r="BA176" s="3">
        <v>1</v>
      </c>
      <c r="BB176" s="23">
        <v>44004</v>
      </c>
      <c r="BC176" s="27">
        <v>5</v>
      </c>
      <c r="BD176" s="34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63">
        <v>0.58333333333333337</v>
      </c>
      <c r="C177" s="6">
        <f t="shared" si="17"/>
        <v>1</v>
      </c>
      <c r="D177" s="6">
        <f t="shared" si="18"/>
        <v>1</v>
      </c>
      <c r="E177" s="7">
        <f t="shared" si="16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59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37"/>
      <c r="B178" s="61"/>
      <c r="C178" s="19">
        <f t="shared" si="17"/>
        <v>1</v>
      </c>
      <c r="D178" s="19">
        <f t="shared" si="18"/>
        <v>1</v>
      </c>
      <c r="E178" s="20">
        <f t="shared" si="16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34"/>
      <c r="AK178" s="3">
        <v>1</v>
      </c>
      <c r="AL178" s="23">
        <v>44009</v>
      </c>
      <c r="AM178" s="24">
        <v>5</v>
      </c>
      <c r="AN178" s="34"/>
      <c r="AO178" s="3">
        <v>1</v>
      </c>
      <c r="AP178" s="23">
        <v>44008</v>
      </c>
      <c r="AQ178" s="24">
        <v>5</v>
      </c>
      <c r="AR178" s="34"/>
      <c r="AS178" s="3">
        <v>1</v>
      </c>
      <c r="AT178" s="23">
        <v>44007</v>
      </c>
      <c r="AU178" s="24">
        <v>5</v>
      </c>
      <c r="AV178" s="34"/>
      <c r="AW178" s="3">
        <v>1</v>
      </c>
      <c r="AX178" s="23">
        <v>44006</v>
      </c>
      <c r="AY178" s="24">
        <v>5</v>
      </c>
      <c r="AZ178" s="34"/>
      <c r="BA178" s="3">
        <v>1</v>
      </c>
      <c r="BB178" s="23">
        <v>44005</v>
      </c>
      <c r="BC178" s="27">
        <v>5</v>
      </c>
      <c r="BD178" s="34"/>
      <c r="BE178" s="3"/>
      <c r="BF178" s="23"/>
      <c r="BG178" s="20"/>
      <c r="BH178" s="22"/>
    </row>
    <row r="179" spans="1:60" ht="13.75" thickBot="1" x14ac:dyDescent="0.3">
      <c r="A179" s="37"/>
      <c r="B179" s="61"/>
      <c r="C179" s="19">
        <f t="shared" si="17"/>
        <v>1</v>
      </c>
      <c r="D179" s="19">
        <f t="shared" si="18"/>
        <v>1</v>
      </c>
      <c r="E179" s="20">
        <f t="shared" si="16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34"/>
      <c r="AK179" s="3">
        <v>1</v>
      </c>
      <c r="AL179" s="23">
        <v>44009</v>
      </c>
      <c r="AM179" s="24">
        <v>5</v>
      </c>
      <c r="AN179" s="34"/>
      <c r="AO179" s="3">
        <v>1</v>
      </c>
      <c r="AP179" s="23">
        <v>44008</v>
      </c>
      <c r="AQ179" s="24">
        <v>5</v>
      </c>
      <c r="AR179" s="34"/>
      <c r="AS179" s="3">
        <v>1</v>
      </c>
      <c r="AT179" s="23">
        <v>44007</v>
      </c>
      <c r="AU179" s="24">
        <v>5</v>
      </c>
      <c r="AV179" s="34"/>
      <c r="AW179" s="3">
        <v>1</v>
      </c>
      <c r="AX179" s="23">
        <v>44006</v>
      </c>
      <c r="AY179" s="24">
        <v>5</v>
      </c>
      <c r="AZ179" s="34"/>
      <c r="BA179" s="3"/>
      <c r="BB179" s="23"/>
      <c r="BC179" s="27"/>
      <c r="BD179" s="34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63">
        <v>0.33333333333333331</v>
      </c>
      <c r="C180" s="6">
        <f t="shared" si="17"/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59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37"/>
      <c r="B181" s="61"/>
      <c r="C181" s="19">
        <f t="shared" si="17"/>
        <v>2</v>
      </c>
      <c r="D181" s="19">
        <f t="shared" si="18"/>
        <v>2</v>
      </c>
      <c r="E181" s="20">
        <f t="shared" si="16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34"/>
      <c r="AK181" s="3">
        <v>1</v>
      </c>
      <c r="AL181" s="23">
        <v>44010</v>
      </c>
      <c r="AM181" s="24">
        <v>10</v>
      </c>
      <c r="AN181" s="34"/>
      <c r="AO181" s="3">
        <v>1</v>
      </c>
      <c r="AP181" s="23">
        <v>44009</v>
      </c>
      <c r="AQ181" s="24">
        <v>10</v>
      </c>
      <c r="AR181" s="34"/>
      <c r="AS181" s="3">
        <v>1</v>
      </c>
      <c r="AT181" s="23">
        <v>44008</v>
      </c>
      <c r="AU181" s="24">
        <v>10</v>
      </c>
      <c r="AV181" s="34"/>
      <c r="AW181" s="3">
        <v>1</v>
      </c>
      <c r="AX181" s="23">
        <v>44007</v>
      </c>
      <c r="AY181" s="24">
        <v>10</v>
      </c>
      <c r="AZ181" s="34"/>
      <c r="BA181" s="3">
        <v>1</v>
      </c>
      <c r="BB181" s="23">
        <v>44006</v>
      </c>
      <c r="BC181" s="24">
        <v>10</v>
      </c>
      <c r="BD181" s="34"/>
      <c r="BE181" s="3">
        <v>1</v>
      </c>
      <c r="BF181" s="23">
        <v>44005</v>
      </c>
      <c r="BG181" s="20">
        <v>10</v>
      </c>
      <c r="BH181" s="22"/>
    </row>
    <row r="182" spans="1:60" x14ac:dyDescent="0.25">
      <c r="A182" s="37">
        <v>44018</v>
      </c>
      <c r="B182" s="61">
        <v>0.41666666666666669</v>
      </c>
      <c r="C182" s="19">
        <f t="shared" si="17"/>
        <v>2</v>
      </c>
      <c r="D182" s="19">
        <f t="shared" si="18"/>
        <v>2</v>
      </c>
      <c r="E182" s="20">
        <f t="shared" si="16"/>
        <v>130</v>
      </c>
      <c r="F182" s="20">
        <v>5</v>
      </c>
      <c r="G182" s="23">
        <v>44018</v>
      </c>
      <c r="H182" s="22"/>
      <c r="I182" s="3">
        <v>6</v>
      </c>
      <c r="J182" s="23">
        <v>44017</v>
      </c>
      <c r="K182" s="27">
        <v>10</v>
      </c>
      <c r="L182" s="22"/>
      <c r="M182" s="3">
        <v>8</v>
      </c>
      <c r="N182" s="23">
        <v>44016</v>
      </c>
      <c r="O182" s="28">
        <v>10</v>
      </c>
      <c r="P182" s="22"/>
      <c r="Q182" s="3">
        <v>8</v>
      </c>
      <c r="R182" s="23">
        <v>44015</v>
      </c>
      <c r="S182" s="20">
        <v>10</v>
      </c>
      <c r="T182" s="22"/>
      <c r="U182" s="3">
        <v>8</v>
      </c>
      <c r="V182" s="23">
        <v>44014</v>
      </c>
      <c r="W182" s="24">
        <v>10</v>
      </c>
      <c r="X182" s="22"/>
      <c r="Y182" s="3">
        <v>5</v>
      </c>
      <c r="Z182" s="23">
        <v>44013</v>
      </c>
      <c r="AA182" s="24">
        <v>10</v>
      </c>
      <c r="AB182" s="22"/>
      <c r="AC182" s="25">
        <v>3</v>
      </c>
      <c r="AD182" s="23">
        <v>44012</v>
      </c>
      <c r="AE182" s="24">
        <v>10</v>
      </c>
      <c r="AF182" s="22"/>
      <c r="AG182" s="25">
        <v>1</v>
      </c>
      <c r="AH182" s="23">
        <v>44011</v>
      </c>
      <c r="AI182" s="24">
        <v>10</v>
      </c>
      <c r="AJ182" s="34"/>
      <c r="AK182" s="3">
        <v>1</v>
      </c>
      <c r="AL182" s="23">
        <v>44010</v>
      </c>
      <c r="AM182" s="24">
        <v>10</v>
      </c>
      <c r="AN182" s="34"/>
      <c r="AO182" s="3">
        <v>1</v>
      </c>
      <c r="AP182" s="23">
        <v>44009</v>
      </c>
      <c r="AQ182" s="24">
        <v>10</v>
      </c>
      <c r="AR182" s="34"/>
      <c r="AS182" s="3">
        <v>1</v>
      </c>
      <c r="AT182" s="23">
        <v>44008</v>
      </c>
      <c r="AU182" s="24">
        <v>10</v>
      </c>
      <c r="AV182" s="34"/>
      <c r="AW182" s="3">
        <v>1</v>
      </c>
      <c r="AX182" s="23">
        <v>44007</v>
      </c>
      <c r="AY182" s="24">
        <v>10</v>
      </c>
      <c r="AZ182" s="34"/>
      <c r="BA182" s="3">
        <v>1</v>
      </c>
      <c r="BB182" s="23">
        <v>44006</v>
      </c>
      <c r="BC182" s="24">
        <v>10</v>
      </c>
      <c r="BD182" s="34"/>
      <c r="BE182" s="3">
        <v>1</v>
      </c>
      <c r="BF182" s="23">
        <v>44005</v>
      </c>
      <c r="BG182" s="20">
        <v>10</v>
      </c>
      <c r="BH182" s="22"/>
    </row>
    <row r="183" spans="1:60" x14ac:dyDescent="0.25">
      <c r="A183" s="37"/>
      <c r="B183" s="61"/>
      <c r="C183" s="19">
        <f t="shared" si="17"/>
        <v>1</v>
      </c>
      <c r="D183" s="19">
        <f t="shared" si="18"/>
        <v>1</v>
      </c>
      <c r="E183" s="20">
        <f t="shared" si="16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34"/>
      <c r="AK183" s="3"/>
      <c r="AL183" s="23"/>
      <c r="AM183" s="24"/>
      <c r="AN183" s="34"/>
      <c r="AO183" s="3"/>
      <c r="AP183" s="23"/>
      <c r="AQ183" s="24"/>
      <c r="AR183" s="34"/>
      <c r="AS183" s="3"/>
      <c r="AT183" s="23"/>
      <c r="AU183" s="24"/>
      <c r="AV183" s="34"/>
      <c r="AW183" s="3"/>
      <c r="AX183" s="23"/>
      <c r="AY183" s="24"/>
      <c r="AZ183" s="34"/>
      <c r="BA183" s="3"/>
      <c r="BB183" s="23"/>
      <c r="BC183" s="24"/>
      <c r="BD183" s="34"/>
      <c r="BE183" s="3"/>
      <c r="BF183" s="23"/>
      <c r="BG183" s="20"/>
      <c r="BH183" s="22"/>
    </row>
    <row r="184" spans="1:60" x14ac:dyDescent="0.25">
      <c r="A184" s="37">
        <v>44018</v>
      </c>
      <c r="B184" s="61">
        <v>0.95833333333333337</v>
      </c>
      <c r="C184" s="19">
        <f t="shared" si="17"/>
        <v>2</v>
      </c>
      <c r="D184" s="19">
        <f t="shared" si="18"/>
        <v>2</v>
      </c>
      <c r="E184" s="20">
        <f t="shared" si="16"/>
        <v>130</v>
      </c>
      <c r="F184" s="20">
        <v>5</v>
      </c>
      <c r="G184" s="23">
        <v>44018</v>
      </c>
      <c r="H184" s="22"/>
      <c r="I184" s="3">
        <v>6</v>
      </c>
      <c r="J184" s="23">
        <v>44017</v>
      </c>
      <c r="K184" s="27">
        <v>10</v>
      </c>
      <c r="L184" s="22"/>
      <c r="M184" s="3">
        <v>8</v>
      </c>
      <c r="N184" s="23">
        <v>44016</v>
      </c>
      <c r="O184" s="28">
        <v>10</v>
      </c>
      <c r="P184" s="22"/>
      <c r="Q184" s="3">
        <v>8</v>
      </c>
      <c r="R184" s="23">
        <v>44015</v>
      </c>
      <c r="S184" s="20">
        <v>10</v>
      </c>
      <c r="T184" s="22"/>
      <c r="U184" s="3">
        <v>8</v>
      </c>
      <c r="V184" s="23">
        <v>44014</v>
      </c>
      <c r="W184" s="24">
        <v>10</v>
      </c>
      <c r="X184" s="22"/>
      <c r="Y184" s="3">
        <v>5</v>
      </c>
      <c r="Z184" s="23">
        <v>44013</v>
      </c>
      <c r="AA184" s="24">
        <v>10</v>
      </c>
      <c r="AB184" s="22"/>
      <c r="AC184" s="25">
        <v>3</v>
      </c>
      <c r="AD184" s="23">
        <v>44012</v>
      </c>
      <c r="AE184" s="24">
        <v>10</v>
      </c>
      <c r="AF184" s="22"/>
      <c r="AG184" s="25">
        <v>1</v>
      </c>
      <c r="AH184" s="23">
        <v>44011</v>
      </c>
      <c r="AI184" s="24">
        <v>10</v>
      </c>
      <c r="AJ184" s="34"/>
      <c r="AK184" s="3">
        <v>1</v>
      </c>
      <c r="AL184" s="23">
        <v>44010</v>
      </c>
      <c r="AM184" s="24">
        <v>10</v>
      </c>
      <c r="AN184" s="34"/>
      <c r="AO184" s="3">
        <v>1</v>
      </c>
      <c r="AP184" s="23">
        <v>44009</v>
      </c>
      <c r="AQ184" s="24">
        <v>10</v>
      </c>
      <c r="AR184" s="34"/>
      <c r="AS184" s="3">
        <v>1</v>
      </c>
      <c r="AT184" s="23">
        <v>44008</v>
      </c>
      <c r="AU184" s="24">
        <v>10</v>
      </c>
      <c r="AV184" s="34"/>
      <c r="AW184" s="3">
        <v>1</v>
      </c>
      <c r="AX184" s="23">
        <v>44007</v>
      </c>
      <c r="AY184" s="24">
        <v>10</v>
      </c>
      <c r="AZ184" s="34"/>
      <c r="BA184" s="3">
        <v>1</v>
      </c>
      <c r="BB184" s="23">
        <v>44006</v>
      </c>
      <c r="BC184" s="24">
        <v>10</v>
      </c>
      <c r="BD184" s="34"/>
      <c r="BE184" s="3">
        <v>1</v>
      </c>
      <c r="BF184" s="23">
        <v>44005</v>
      </c>
      <c r="BG184" s="20">
        <v>10</v>
      </c>
      <c r="BH184" s="22"/>
    </row>
    <row r="185" spans="1:60" customFormat="1" x14ac:dyDescent="0.25">
      <c r="A185" s="30"/>
      <c r="B185" s="61"/>
      <c r="C185" s="32">
        <f t="shared" si="17"/>
        <v>1</v>
      </c>
      <c r="D185" s="32">
        <f t="shared" si="18"/>
        <v>1</v>
      </c>
      <c r="E185" s="33">
        <f t="shared" si="16"/>
        <v>45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>
        <v>1</v>
      </c>
      <c r="AH185" s="23">
        <v>44011</v>
      </c>
      <c r="AI185" s="24">
        <v>5</v>
      </c>
      <c r="AJ185" s="34"/>
      <c r="AK185" s="3">
        <v>1</v>
      </c>
      <c r="AL185" s="23">
        <v>44010</v>
      </c>
      <c r="AM185" s="24">
        <v>5</v>
      </c>
      <c r="AN185" s="34"/>
      <c r="AO185" s="3">
        <v>1</v>
      </c>
      <c r="AP185" s="23">
        <v>44009</v>
      </c>
      <c r="AQ185" s="24">
        <v>5</v>
      </c>
      <c r="AR185" s="34"/>
      <c r="AS185" s="3"/>
      <c r="AT185" s="23"/>
      <c r="AU185" s="24"/>
      <c r="AV185" s="34"/>
      <c r="AW185" s="3"/>
      <c r="AX185" s="23"/>
      <c r="AY185" s="24"/>
      <c r="AZ185" s="34"/>
      <c r="BA185" s="3"/>
      <c r="BB185" s="23"/>
      <c r="BC185" s="24"/>
      <c r="BD185" s="34"/>
      <c r="BE185" s="3"/>
      <c r="BF185" s="23"/>
      <c r="BG185" s="33"/>
      <c r="BH185" s="22"/>
    </row>
    <row r="186" spans="1:60" s="46" customFormat="1" ht="13.75" thickBot="1" x14ac:dyDescent="0.3">
      <c r="A186" s="69"/>
      <c r="B186" s="70"/>
      <c r="C186" s="47">
        <f t="shared" si="17"/>
        <v>1</v>
      </c>
      <c r="D186" s="47">
        <f t="shared" si="18"/>
        <v>1</v>
      </c>
      <c r="E186" s="48">
        <f t="shared" si="16"/>
        <v>10</v>
      </c>
      <c r="F186" s="48">
        <v>5</v>
      </c>
      <c r="G186" s="53">
        <v>44018</v>
      </c>
      <c r="H186" s="51"/>
      <c r="I186" s="52">
        <v>6</v>
      </c>
      <c r="J186" s="53">
        <v>44017</v>
      </c>
      <c r="K186" s="56">
        <v>5</v>
      </c>
      <c r="L186" s="51"/>
      <c r="M186" s="52"/>
      <c r="N186" s="53"/>
      <c r="O186" s="71">
        <v>0</v>
      </c>
      <c r="P186" s="51"/>
      <c r="Q186" s="52"/>
      <c r="R186" s="53"/>
      <c r="S186" s="71">
        <v>0</v>
      </c>
      <c r="T186" s="51"/>
      <c r="U186" s="52">
        <v>8</v>
      </c>
      <c r="V186" s="53">
        <v>44014</v>
      </c>
      <c r="W186" s="54">
        <v>5</v>
      </c>
      <c r="X186" s="51"/>
      <c r="Y186" s="52"/>
      <c r="Z186" s="53"/>
      <c r="AA186" s="54"/>
      <c r="AB186" s="51"/>
      <c r="AC186" s="49"/>
      <c r="AD186" s="53"/>
      <c r="AE186" s="54"/>
      <c r="AF186" s="51"/>
      <c r="AG186" s="49"/>
      <c r="AH186" s="53"/>
      <c r="AI186" s="56"/>
      <c r="AJ186" s="55"/>
      <c r="AK186" s="52"/>
      <c r="AL186" s="53"/>
      <c r="AM186" s="54"/>
      <c r="AN186" s="55"/>
      <c r="AO186" s="52"/>
      <c r="AP186" s="53"/>
      <c r="AQ186" s="54"/>
      <c r="AR186" s="55"/>
      <c r="AS186" s="52"/>
      <c r="AT186" s="53"/>
      <c r="AU186" s="54"/>
      <c r="AV186" s="55"/>
      <c r="AW186" s="52"/>
      <c r="AX186" s="53"/>
      <c r="AY186" s="54"/>
      <c r="AZ186" s="55"/>
      <c r="BA186" s="52"/>
      <c r="BB186" s="53"/>
      <c r="BC186" s="56"/>
      <c r="BD186" s="55"/>
      <c r="BE186" s="52"/>
      <c r="BF186" s="53"/>
      <c r="BG186" s="48"/>
      <c r="BH186" s="51"/>
    </row>
    <row r="187" spans="1:60" x14ac:dyDescent="0.25">
      <c r="A187" s="5">
        <v>44019</v>
      </c>
      <c r="B187" s="63">
        <v>0.33333333333333331</v>
      </c>
      <c r="C187" s="6">
        <f t="shared" si="17"/>
        <v>4</v>
      </c>
      <c r="D187" s="6">
        <v>4</v>
      </c>
      <c r="E187" s="7">
        <v>260</v>
      </c>
      <c r="F187" s="7">
        <v>5</v>
      </c>
      <c r="G187" s="10"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59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x14ac:dyDescent="0.25">
      <c r="A188" s="37"/>
      <c r="B188" s="61"/>
      <c r="C188" s="19">
        <f t="shared" si="17"/>
        <v>1</v>
      </c>
      <c r="D188" s="19">
        <v>1</v>
      </c>
      <c r="E188" s="20">
        <v>60</v>
      </c>
      <c r="F188" s="20">
        <v>5</v>
      </c>
      <c r="G188" s="174">
        <v>44019</v>
      </c>
      <c r="H188" s="22"/>
      <c r="I188" s="3">
        <v>6</v>
      </c>
      <c r="J188" s="23">
        <v>44018</v>
      </c>
      <c r="K188" s="27">
        <v>5</v>
      </c>
      <c r="L188" s="22"/>
      <c r="M188" s="3"/>
      <c r="N188" s="23"/>
      <c r="O188" s="41">
        <v>0</v>
      </c>
      <c r="P188" s="22"/>
      <c r="Q188" s="3">
        <v>8</v>
      </c>
      <c r="R188" s="23">
        <v>44016</v>
      </c>
      <c r="S188" s="20">
        <v>5</v>
      </c>
      <c r="T188" s="22"/>
      <c r="U188" s="3">
        <v>8</v>
      </c>
      <c r="V188" s="23">
        <v>44015</v>
      </c>
      <c r="W188" s="24">
        <v>5</v>
      </c>
      <c r="X188" s="22"/>
      <c r="Y188" s="3">
        <v>5</v>
      </c>
      <c r="Z188" s="23">
        <v>44014</v>
      </c>
      <c r="AA188" s="24">
        <v>5</v>
      </c>
      <c r="AB188" s="22"/>
      <c r="AC188" s="25">
        <v>3</v>
      </c>
      <c r="AD188" s="23">
        <v>44013</v>
      </c>
      <c r="AE188" s="24">
        <v>5</v>
      </c>
      <c r="AF188" s="22"/>
      <c r="AG188" s="25">
        <v>1</v>
      </c>
      <c r="AH188" s="23">
        <v>44012</v>
      </c>
      <c r="AI188" s="24">
        <v>5</v>
      </c>
      <c r="AJ188" s="34"/>
      <c r="AK188" s="3">
        <v>1</v>
      </c>
      <c r="AL188" s="23">
        <v>44011</v>
      </c>
      <c r="AM188" s="24">
        <v>5</v>
      </c>
      <c r="AN188" s="34"/>
      <c r="AO188" s="3">
        <v>1</v>
      </c>
      <c r="AP188" s="23">
        <v>44010</v>
      </c>
      <c r="AQ188" s="24">
        <v>5</v>
      </c>
      <c r="AR188" s="34"/>
      <c r="AS188" s="3">
        <v>1</v>
      </c>
      <c r="AT188" s="23">
        <v>44009</v>
      </c>
      <c r="AU188" s="24">
        <v>5</v>
      </c>
      <c r="AV188" s="34"/>
      <c r="AW188" s="3">
        <v>1</v>
      </c>
      <c r="AX188" s="23">
        <v>44008</v>
      </c>
      <c r="AY188" s="24">
        <v>5</v>
      </c>
      <c r="AZ188" s="34"/>
      <c r="BA188" s="3">
        <v>1</v>
      </c>
      <c r="BB188" s="23">
        <v>44007</v>
      </c>
      <c r="BC188" s="24">
        <v>5</v>
      </c>
      <c r="BD188" s="34"/>
      <c r="BE188" s="3">
        <v>1</v>
      </c>
      <c r="BF188" s="23">
        <v>44006</v>
      </c>
      <c r="BG188" s="20">
        <v>5</v>
      </c>
      <c r="BH188" s="22"/>
    </row>
    <row r="189" spans="1:60" x14ac:dyDescent="0.25">
      <c r="A189" s="37">
        <v>44019</v>
      </c>
      <c r="B189" s="61">
        <v>0.45833333333333331</v>
      </c>
      <c r="C189" s="19">
        <f t="shared" si="17"/>
        <v>3</v>
      </c>
      <c r="D189" s="19">
        <f t="shared" ref="D189:D197" si="19">C189</f>
        <v>3</v>
      </c>
      <c r="E189" s="20">
        <f t="shared" ref="E189:E207" si="20">SUM(K189,O189,S189,W189,AA189,AE189,AI189,AM189,AQ189,AU189,AY189,BC189,BG189)</f>
        <v>195</v>
      </c>
      <c r="F189" s="20">
        <v>5</v>
      </c>
      <c r="G189" s="95">
        <v>44019</v>
      </c>
      <c r="H189" s="22"/>
      <c r="I189" s="3">
        <v>6</v>
      </c>
      <c r="J189" s="23">
        <v>44018</v>
      </c>
      <c r="K189" s="27">
        <v>15</v>
      </c>
      <c r="L189" s="22"/>
      <c r="M189" s="3">
        <v>8</v>
      </c>
      <c r="N189" s="23">
        <v>44017</v>
      </c>
      <c r="O189" s="28">
        <v>15</v>
      </c>
      <c r="P189" s="22"/>
      <c r="Q189" s="3">
        <v>8</v>
      </c>
      <c r="R189" s="23">
        <v>44016</v>
      </c>
      <c r="S189" s="20">
        <v>15</v>
      </c>
      <c r="T189" s="22"/>
      <c r="U189" s="3">
        <v>8</v>
      </c>
      <c r="V189" s="23">
        <v>44015</v>
      </c>
      <c r="W189" s="24">
        <v>15</v>
      </c>
      <c r="X189" s="22"/>
      <c r="Y189" s="3">
        <v>5</v>
      </c>
      <c r="Z189" s="23">
        <v>44014</v>
      </c>
      <c r="AA189" s="24">
        <v>15</v>
      </c>
      <c r="AB189" s="22"/>
      <c r="AC189" s="25">
        <v>3</v>
      </c>
      <c r="AD189" s="23">
        <v>44013</v>
      </c>
      <c r="AE189" s="24">
        <v>15</v>
      </c>
      <c r="AF189" s="22"/>
      <c r="AG189" s="25">
        <v>1</v>
      </c>
      <c r="AH189" s="23">
        <v>44012</v>
      </c>
      <c r="AI189" s="24">
        <v>15</v>
      </c>
      <c r="AJ189" s="34"/>
      <c r="AK189" s="3">
        <v>1</v>
      </c>
      <c r="AL189" s="23">
        <v>44011</v>
      </c>
      <c r="AM189" s="24">
        <v>15</v>
      </c>
      <c r="AN189" s="34"/>
      <c r="AO189" s="3">
        <v>1</v>
      </c>
      <c r="AP189" s="23">
        <v>44010</v>
      </c>
      <c r="AQ189" s="24">
        <v>15</v>
      </c>
      <c r="AR189" s="34"/>
      <c r="AS189" s="3">
        <v>1</v>
      </c>
      <c r="AT189" s="23">
        <v>44009</v>
      </c>
      <c r="AU189" s="24">
        <v>15</v>
      </c>
      <c r="AV189" s="34"/>
      <c r="AW189" s="3">
        <v>1</v>
      </c>
      <c r="AX189" s="23">
        <v>44008</v>
      </c>
      <c r="AY189" s="24">
        <v>15</v>
      </c>
      <c r="AZ189" s="34"/>
      <c r="BA189" s="3">
        <v>1</v>
      </c>
      <c r="BB189" s="23">
        <v>44007</v>
      </c>
      <c r="BC189" s="24">
        <v>15</v>
      </c>
      <c r="BD189" s="34"/>
      <c r="BE189" s="3">
        <v>1</v>
      </c>
      <c r="BF189" s="23">
        <v>44006</v>
      </c>
      <c r="BG189" s="20">
        <v>15</v>
      </c>
      <c r="BH189" s="22"/>
    </row>
    <row r="190" spans="1:60" x14ac:dyDescent="0.25">
      <c r="C190" s="19">
        <f t="shared" si="17"/>
        <v>1</v>
      </c>
      <c r="D190" s="19">
        <f t="shared" si="19"/>
        <v>1</v>
      </c>
      <c r="E190" s="20">
        <f t="shared" si="20"/>
        <v>5</v>
      </c>
      <c r="F190" s="20">
        <v>5</v>
      </c>
      <c r="G190" s="95">
        <v>44019</v>
      </c>
      <c r="H190" s="22"/>
      <c r="I190" s="3">
        <v>6</v>
      </c>
      <c r="J190" s="23">
        <v>44018</v>
      </c>
      <c r="K190" s="27">
        <v>5</v>
      </c>
      <c r="L190" s="22"/>
      <c r="M190" s="3"/>
      <c r="N190" s="23"/>
      <c r="O190" s="28"/>
      <c r="P190" s="22"/>
      <c r="Q190" s="3"/>
      <c r="R190" s="23"/>
      <c r="S190" s="20"/>
      <c r="T190" s="22"/>
      <c r="U190" s="3"/>
      <c r="V190" s="23"/>
      <c r="W190" s="24"/>
      <c r="X190" s="22"/>
      <c r="Y190" s="3"/>
      <c r="Z190" s="23"/>
      <c r="AA190" s="24"/>
      <c r="AB190" s="22"/>
      <c r="AC190" s="25"/>
      <c r="AD190" s="23"/>
      <c r="AE190" s="24"/>
      <c r="AF190" s="22"/>
      <c r="AG190" s="25"/>
      <c r="AH190" s="23"/>
      <c r="AI190" s="24"/>
      <c r="AJ190" s="34"/>
      <c r="AK190" s="3"/>
      <c r="AL190" s="23"/>
      <c r="AM190" s="24"/>
      <c r="AN190" s="34"/>
      <c r="AO190" s="3"/>
      <c r="AP190" s="23"/>
      <c r="AQ190" s="24"/>
      <c r="AR190" s="34"/>
      <c r="AS190" s="3"/>
      <c r="AT190" s="23"/>
      <c r="AU190" s="24"/>
      <c r="AV190" s="34"/>
      <c r="AW190" s="3"/>
      <c r="AX190" s="23"/>
      <c r="AY190" s="24"/>
      <c r="AZ190" s="34"/>
      <c r="BA190" s="3"/>
      <c r="BB190" s="23"/>
      <c r="BC190" s="24"/>
      <c r="BD190" s="34"/>
      <c r="BE190" s="3"/>
      <c r="BF190" s="23"/>
      <c r="BG190" s="20"/>
      <c r="BH190" s="22"/>
    </row>
    <row r="191" spans="1:60" x14ac:dyDescent="0.25">
      <c r="C191" s="19">
        <f t="shared" si="17"/>
        <v>1</v>
      </c>
      <c r="D191" s="19">
        <f t="shared" si="19"/>
        <v>1</v>
      </c>
      <c r="E191" s="20">
        <f t="shared" si="20"/>
        <v>25</v>
      </c>
      <c r="F191" s="20">
        <v>5</v>
      </c>
      <c r="G191" s="95">
        <v>44019</v>
      </c>
      <c r="H191" s="22"/>
      <c r="I191" s="3"/>
      <c r="J191" s="23"/>
      <c r="K191" s="29">
        <v>0</v>
      </c>
      <c r="L191" s="22"/>
      <c r="M191" s="3"/>
      <c r="N191" s="23"/>
      <c r="O191" s="41">
        <v>0</v>
      </c>
      <c r="P191" s="22"/>
      <c r="Q191" s="3">
        <v>8</v>
      </c>
      <c r="R191" s="23">
        <v>44016</v>
      </c>
      <c r="S191" s="27">
        <v>5</v>
      </c>
      <c r="T191" s="22"/>
      <c r="U191" s="3"/>
      <c r="V191" s="23"/>
      <c r="W191" s="41">
        <v>0</v>
      </c>
      <c r="X191" s="22"/>
      <c r="Y191" s="3">
        <v>5</v>
      </c>
      <c r="Z191" s="23">
        <v>44014</v>
      </c>
      <c r="AA191" s="20">
        <v>5</v>
      </c>
      <c r="AB191" s="22"/>
      <c r="AC191" s="3">
        <v>3</v>
      </c>
      <c r="AD191" s="23">
        <v>44013</v>
      </c>
      <c r="AE191" s="24">
        <v>5</v>
      </c>
      <c r="AF191" s="22"/>
      <c r="AG191" s="3"/>
      <c r="AH191" s="23"/>
      <c r="AI191" s="29">
        <v>0</v>
      </c>
      <c r="AJ191" s="22"/>
      <c r="AK191" s="25">
        <v>1</v>
      </c>
      <c r="AL191" s="23">
        <v>44011</v>
      </c>
      <c r="AM191" s="24">
        <v>5</v>
      </c>
      <c r="AN191" s="22"/>
      <c r="AO191" s="25"/>
      <c r="AP191" s="23"/>
      <c r="AQ191" s="29">
        <v>0</v>
      </c>
      <c r="AR191" s="34"/>
      <c r="AS191" s="3"/>
      <c r="AT191" s="23"/>
      <c r="AU191" s="29">
        <v>0</v>
      </c>
      <c r="AV191" s="34"/>
      <c r="AW191" s="3"/>
      <c r="AX191" s="23"/>
      <c r="AY191" s="29">
        <v>0</v>
      </c>
      <c r="AZ191" s="34"/>
      <c r="BA191" s="3"/>
      <c r="BB191" s="23"/>
      <c r="BC191" s="29">
        <v>0</v>
      </c>
      <c r="BD191" s="34"/>
      <c r="BE191" s="3">
        <v>1</v>
      </c>
      <c r="BF191" s="23">
        <v>44006</v>
      </c>
      <c r="BG191" s="24">
        <v>5</v>
      </c>
      <c r="BH191" s="34"/>
    </row>
    <row r="192" spans="1:60" x14ac:dyDescent="0.25">
      <c r="C192" s="19">
        <f t="shared" si="17"/>
        <v>1</v>
      </c>
      <c r="D192" s="19">
        <f t="shared" si="19"/>
        <v>1</v>
      </c>
      <c r="E192" s="20">
        <f t="shared" si="20"/>
        <v>10</v>
      </c>
      <c r="F192" s="20">
        <v>5</v>
      </c>
      <c r="G192" s="95">
        <v>44019</v>
      </c>
      <c r="H192" s="22"/>
      <c r="I192" s="3"/>
      <c r="J192" s="23"/>
      <c r="K192" s="29">
        <v>0</v>
      </c>
      <c r="L192" s="22"/>
      <c r="M192" s="3"/>
      <c r="N192" s="23"/>
      <c r="O192" s="41">
        <v>0</v>
      </c>
      <c r="P192" s="22"/>
      <c r="Q192" s="3"/>
      <c r="R192" s="23"/>
      <c r="S192" s="41">
        <v>0</v>
      </c>
      <c r="T192" s="22"/>
      <c r="U192" s="3"/>
      <c r="V192" s="23"/>
      <c r="W192" s="29">
        <v>0</v>
      </c>
      <c r="X192" s="22"/>
      <c r="Y192" s="3"/>
      <c r="Z192" s="23"/>
      <c r="AA192" s="29">
        <v>0</v>
      </c>
      <c r="AB192" s="22"/>
      <c r="AC192" s="3">
        <v>3</v>
      </c>
      <c r="AD192" s="23">
        <v>44013</v>
      </c>
      <c r="AE192" s="27">
        <v>5</v>
      </c>
      <c r="AF192" s="22"/>
      <c r="AG192" s="3"/>
      <c r="AH192" s="23"/>
      <c r="AI192" s="41">
        <v>0</v>
      </c>
      <c r="AJ192" s="22"/>
      <c r="AK192" s="3">
        <v>1</v>
      </c>
      <c r="AL192" s="23">
        <v>44011</v>
      </c>
      <c r="AM192" s="20">
        <v>5</v>
      </c>
      <c r="AN192" s="22"/>
      <c r="AO192" s="3"/>
      <c r="AP192" s="23"/>
      <c r="AQ192" s="20"/>
      <c r="AR192" s="22"/>
      <c r="AS192" s="3"/>
      <c r="AT192" s="23"/>
      <c r="AU192" s="20"/>
      <c r="AV192" s="22"/>
      <c r="AW192" s="3"/>
      <c r="AX192" s="23"/>
      <c r="AY192" s="28"/>
      <c r="AZ192" s="22"/>
      <c r="BA192" s="3"/>
      <c r="BB192" s="23"/>
      <c r="BC192" s="20"/>
      <c r="BD192" s="22"/>
      <c r="BE192" s="3"/>
      <c r="BF192" s="23"/>
      <c r="BG192" s="20"/>
      <c r="BH192" s="22"/>
    </row>
    <row r="193" spans="1:60" x14ac:dyDescent="0.25">
      <c r="A193" s="37">
        <v>44019</v>
      </c>
      <c r="B193" s="61">
        <v>0.58333333333333337</v>
      </c>
      <c r="C193" s="19">
        <f t="shared" si="17"/>
        <v>2</v>
      </c>
      <c r="D193" s="19">
        <f t="shared" si="19"/>
        <v>2</v>
      </c>
      <c r="E193" s="20">
        <f t="shared" si="20"/>
        <v>130</v>
      </c>
      <c r="F193" s="20">
        <v>5</v>
      </c>
      <c r="G193" s="95">
        <v>44019</v>
      </c>
      <c r="H193" s="22"/>
      <c r="I193" s="3">
        <v>6</v>
      </c>
      <c r="J193" s="23">
        <v>44018</v>
      </c>
      <c r="K193" s="27">
        <v>10</v>
      </c>
      <c r="L193" s="22"/>
      <c r="M193" s="3">
        <v>8</v>
      </c>
      <c r="N193" s="23">
        <v>44017</v>
      </c>
      <c r="O193" s="28">
        <v>10</v>
      </c>
      <c r="P193" s="22"/>
      <c r="Q193" s="3">
        <v>8</v>
      </c>
      <c r="R193" s="23">
        <v>44016</v>
      </c>
      <c r="S193" s="20">
        <v>10</v>
      </c>
      <c r="T193" s="22"/>
      <c r="U193" s="3">
        <v>8</v>
      </c>
      <c r="V193" s="23">
        <v>44015</v>
      </c>
      <c r="W193" s="24">
        <v>10</v>
      </c>
      <c r="X193" s="22"/>
      <c r="Y193" s="3">
        <v>5</v>
      </c>
      <c r="Z193" s="23">
        <v>44014</v>
      </c>
      <c r="AA193" s="24">
        <v>10</v>
      </c>
      <c r="AB193" s="22"/>
      <c r="AC193" s="25">
        <v>3</v>
      </c>
      <c r="AD193" s="23">
        <v>44013</v>
      </c>
      <c r="AE193" s="24">
        <v>10</v>
      </c>
      <c r="AF193" s="22"/>
      <c r="AG193" s="25">
        <v>1</v>
      </c>
      <c r="AH193" s="23">
        <v>44012</v>
      </c>
      <c r="AI193" s="24">
        <v>10</v>
      </c>
      <c r="AJ193" s="34"/>
      <c r="AK193" s="3">
        <v>1</v>
      </c>
      <c r="AL193" s="23">
        <v>44011</v>
      </c>
      <c r="AM193" s="24">
        <v>10</v>
      </c>
      <c r="AN193" s="34"/>
      <c r="AO193" s="3">
        <v>1</v>
      </c>
      <c r="AP193" s="23">
        <v>44010</v>
      </c>
      <c r="AQ193" s="24">
        <v>10</v>
      </c>
      <c r="AR193" s="34"/>
      <c r="AS193" s="3">
        <v>1</v>
      </c>
      <c r="AT193" s="23">
        <v>44009</v>
      </c>
      <c r="AU193" s="24">
        <v>10</v>
      </c>
      <c r="AV193" s="34"/>
      <c r="AW193" s="3">
        <v>1</v>
      </c>
      <c r="AX193" s="23">
        <v>44008</v>
      </c>
      <c r="AY193" s="24">
        <v>10</v>
      </c>
      <c r="AZ193" s="34"/>
      <c r="BA193" s="3">
        <v>1</v>
      </c>
      <c r="BB193" s="23">
        <v>44007</v>
      </c>
      <c r="BC193" s="24">
        <v>10</v>
      </c>
      <c r="BD193" s="34"/>
      <c r="BE193" s="3">
        <v>1</v>
      </c>
      <c r="BF193" s="23">
        <v>44006</v>
      </c>
      <c r="BG193" s="20">
        <v>10</v>
      </c>
      <c r="BH193" s="22"/>
    </row>
    <row r="194" spans="1:60" ht="13.75" thickBot="1" x14ac:dyDescent="0.3">
      <c r="C194" s="32">
        <f t="shared" si="17"/>
        <v>1</v>
      </c>
      <c r="D194" s="32">
        <f t="shared" si="19"/>
        <v>1</v>
      </c>
      <c r="E194" s="33">
        <f t="shared" si="20"/>
        <v>30</v>
      </c>
      <c r="F194" s="20">
        <v>5</v>
      </c>
      <c r="G194" s="95">
        <v>44019</v>
      </c>
      <c r="H194" s="22"/>
      <c r="I194" s="3"/>
      <c r="J194" s="23"/>
      <c r="K194" s="29">
        <v>0</v>
      </c>
      <c r="L194" s="22"/>
      <c r="M194" s="3">
        <v>8</v>
      </c>
      <c r="N194" s="23">
        <v>44017</v>
      </c>
      <c r="O194" s="27">
        <v>5</v>
      </c>
      <c r="P194" s="22"/>
      <c r="Q194" s="3">
        <v>8</v>
      </c>
      <c r="R194" s="23">
        <v>44016</v>
      </c>
      <c r="S194" s="28">
        <v>5</v>
      </c>
      <c r="T194" s="22"/>
      <c r="U194" s="3"/>
      <c r="V194" s="23"/>
      <c r="W194" s="41">
        <v>0</v>
      </c>
      <c r="X194" s="22"/>
      <c r="Y194" s="3">
        <v>5</v>
      </c>
      <c r="Z194" s="23">
        <v>44014</v>
      </c>
      <c r="AA194" s="24">
        <v>5</v>
      </c>
      <c r="AB194" s="22"/>
      <c r="AC194" s="3">
        <v>3</v>
      </c>
      <c r="AD194" s="23">
        <v>44013</v>
      </c>
      <c r="AE194" s="24">
        <v>5</v>
      </c>
      <c r="AF194" s="22"/>
      <c r="AG194" s="25"/>
      <c r="AH194" s="23"/>
      <c r="AI194" s="29">
        <v>0</v>
      </c>
      <c r="AJ194" s="22"/>
      <c r="AK194" s="25"/>
      <c r="AL194" s="23"/>
      <c r="AM194" s="29">
        <v>0</v>
      </c>
      <c r="AN194" s="34"/>
      <c r="AO194" s="3"/>
      <c r="AP194" s="23"/>
      <c r="AQ194" s="29">
        <v>0</v>
      </c>
      <c r="AR194" s="34"/>
      <c r="AS194" s="3">
        <v>1</v>
      </c>
      <c r="AT194" s="23">
        <v>44009</v>
      </c>
      <c r="AU194" s="24">
        <v>5</v>
      </c>
      <c r="AV194" s="34"/>
      <c r="AW194" s="3"/>
      <c r="AX194" s="23"/>
      <c r="AY194" s="29">
        <v>0</v>
      </c>
      <c r="AZ194" s="34"/>
      <c r="BA194" s="3"/>
      <c r="BB194" s="23"/>
      <c r="BC194" s="29">
        <v>0</v>
      </c>
      <c r="BD194" s="34"/>
      <c r="BE194" s="3">
        <v>1</v>
      </c>
      <c r="BF194" s="23">
        <v>44006</v>
      </c>
      <c r="BG194" s="27">
        <v>5</v>
      </c>
      <c r="BH194" s="22"/>
    </row>
    <row r="195" spans="1:60" x14ac:dyDescent="0.25">
      <c r="A195" s="5">
        <v>44020</v>
      </c>
      <c r="B195" s="63">
        <v>0.33333333333333331</v>
      </c>
      <c r="C195" s="6">
        <f t="shared" si="17"/>
        <v>2</v>
      </c>
      <c r="D195" s="6">
        <f t="shared" si="19"/>
        <v>2</v>
      </c>
      <c r="E195" s="7">
        <f t="shared" si="20"/>
        <v>130</v>
      </c>
      <c r="F195" s="7">
        <v>5</v>
      </c>
      <c r="G195" s="10">
        <f t="shared" ref="G195:G200" si="21">J195+1</f>
        <v>44019</v>
      </c>
      <c r="H195" s="12"/>
      <c r="I195" s="9">
        <v>6</v>
      </c>
      <c r="J195" s="10">
        <v>44018</v>
      </c>
      <c r="K195" s="11">
        <v>10</v>
      </c>
      <c r="L195" s="12"/>
      <c r="M195" s="9">
        <v>8</v>
      </c>
      <c r="N195" s="10">
        <v>44017</v>
      </c>
      <c r="O195" s="59">
        <v>10</v>
      </c>
      <c r="P195" s="12"/>
      <c r="Q195" s="9">
        <v>8</v>
      </c>
      <c r="R195" s="10">
        <v>44016</v>
      </c>
      <c r="S195" s="7">
        <v>10</v>
      </c>
      <c r="T195" s="12"/>
      <c r="U195" s="9">
        <v>8</v>
      </c>
      <c r="V195" s="10">
        <v>44015</v>
      </c>
      <c r="W195" s="13">
        <v>10</v>
      </c>
      <c r="X195" s="12"/>
      <c r="Y195" s="9">
        <v>5</v>
      </c>
      <c r="Z195" s="10">
        <v>44014</v>
      </c>
      <c r="AA195" s="13">
        <v>10</v>
      </c>
      <c r="AB195" s="12"/>
      <c r="AC195" s="14">
        <v>3</v>
      </c>
      <c r="AD195" s="10">
        <v>44013</v>
      </c>
      <c r="AE195" s="13">
        <v>10</v>
      </c>
      <c r="AF195" s="12"/>
      <c r="AG195" s="14">
        <v>1</v>
      </c>
      <c r="AH195" s="10">
        <v>44012</v>
      </c>
      <c r="AI195" s="11">
        <v>10</v>
      </c>
      <c r="AJ195" s="16"/>
      <c r="AK195" s="9">
        <v>1</v>
      </c>
      <c r="AL195" s="10">
        <v>44011</v>
      </c>
      <c r="AM195" s="13">
        <v>10</v>
      </c>
      <c r="AN195" s="16"/>
      <c r="AO195" s="9">
        <v>1</v>
      </c>
      <c r="AP195" s="10">
        <v>44010</v>
      </c>
      <c r="AQ195" s="13">
        <v>10</v>
      </c>
      <c r="AR195" s="16"/>
      <c r="AS195" s="9">
        <v>1</v>
      </c>
      <c r="AT195" s="10">
        <v>44009</v>
      </c>
      <c r="AU195" s="13">
        <v>10</v>
      </c>
      <c r="AV195" s="16"/>
      <c r="AW195" s="9">
        <v>1</v>
      </c>
      <c r="AX195" s="10">
        <v>44008</v>
      </c>
      <c r="AY195" s="13">
        <v>10</v>
      </c>
      <c r="AZ195" s="16"/>
      <c r="BA195" s="9">
        <v>1</v>
      </c>
      <c r="BB195" s="10">
        <v>44007</v>
      </c>
      <c r="BC195" s="11">
        <v>10</v>
      </c>
      <c r="BD195" s="12"/>
      <c r="BE195" s="9">
        <v>1</v>
      </c>
      <c r="BF195" s="10">
        <v>44006</v>
      </c>
      <c r="BG195" s="7">
        <v>10</v>
      </c>
      <c r="BH195" s="12"/>
    </row>
    <row r="196" spans="1:60" x14ac:dyDescent="0.25">
      <c r="C196" s="19">
        <f t="shared" si="17"/>
        <v>2</v>
      </c>
      <c r="D196" s="19">
        <f t="shared" si="19"/>
        <v>2</v>
      </c>
      <c r="E196" s="20">
        <f t="shared" si="20"/>
        <v>130</v>
      </c>
      <c r="F196" s="20">
        <v>5</v>
      </c>
      <c r="G196" s="95">
        <f t="shared" si="21"/>
        <v>44020</v>
      </c>
      <c r="H196" s="22"/>
      <c r="I196" s="3">
        <v>6</v>
      </c>
      <c r="J196" s="23">
        <v>44019</v>
      </c>
      <c r="K196" s="27">
        <v>10</v>
      </c>
      <c r="L196" s="22"/>
      <c r="M196" s="3">
        <v>8</v>
      </c>
      <c r="N196" s="23">
        <v>44018</v>
      </c>
      <c r="O196" s="28">
        <v>10</v>
      </c>
      <c r="P196" s="22"/>
      <c r="Q196" s="3">
        <v>8</v>
      </c>
      <c r="R196" s="23">
        <v>44017</v>
      </c>
      <c r="S196" s="20">
        <v>10</v>
      </c>
      <c r="T196" s="22"/>
      <c r="U196" s="3">
        <v>8</v>
      </c>
      <c r="V196" s="23">
        <v>44016</v>
      </c>
      <c r="W196" s="24">
        <v>10</v>
      </c>
      <c r="X196" s="22"/>
      <c r="Y196" s="3">
        <v>5</v>
      </c>
      <c r="Z196" s="23">
        <v>44015</v>
      </c>
      <c r="AA196" s="24">
        <v>10</v>
      </c>
      <c r="AB196" s="22"/>
      <c r="AC196" s="25">
        <v>3</v>
      </c>
      <c r="AD196" s="23">
        <v>44014</v>
      </c>
      <c r="AE196" s="24">
        <v>10</v>
      </c>
      <c r="AF196" s="22"/>
      <c r="AG196" s="25">
        <v>1</v>
      </c>
      <c r="AH196" s="23">
        <v>44013</v>
      </c>
      <c r="AI196" s="24">
        <v>10</v>
      </c>
      <c r="AJ196" s="34"/>
      <c r="AK196" s="3">
        <v>1</v>
      </c>
      <c r="AL196" s="23">
        <v>44012</v>
      </c>
      <c r="AM196" s="24">
        <v>10</v>
      </c>
      <c r="AN196" s="34"/>
      <c r="AO196" s="3">
        <v>1</v>
      </c>
      <c r="AP196" s="23">
        <v>44011</v>
      </c>
      <c r="AQ196" s="24">
        <v>10</v>
      </c>
      <c r="AR196" s="34"/>
      <c r="AS196" s="3">
        <v>1</v>
      </c>
      <c r="AT196" s="23">
        <v>44010</v>
      </c>
      <c r="AU196" s="24">
        <v>10</v>
      </c>
      <c r="AV196" s="34"/>
      <c r="AW196" s="3">
        <v>1</v>
      </c>
      <c r="AX196" s="23">
        <v>44009</v>
      </c>
      <c r="AY196" s="24">
        <v>10</v>
      </c>
      <c r="AZ196" s="34"/>
      <c r="BA196" s="3">
        <v>1</v>
      </c>
      <c r="BB196" s="23">
        <v>44008</v>
      </c>
      <c r="BC196" s="24">
        <v>10</v>
      </c>
      <c r="BD196" s="34"/>
      <c r="BE196" s="3">
        <v>1</v>
      </c>
      <c r="BF196" s="23">
        <v>44007</v>
      </c>
      <c r="BG196" s="33">
        <v>10</v>
      </c>
      <c r="BH196" s="22"/>
    </row>
    <row r="197" spans="1:60" x14ac:dyDescent="0.25">
      <c r="C197" s="19">
        <f t="shared" si="17"/>
        <v>1</v>
      </c>
      <c r="D197" s="19">
        <f t="shared" si="19"/>
        <v>1</v>
      </c>
      <c r="E197" s="20">
        <f t="shared" si="20"/>
        <v>40</v>
      </c>
      <c r="F197" s="20">
        <v>5</v>
      </c>
      <c r="G197" s="95">
        <f t="shared" si="21"/>
        <v>44020</v>
      </c>
      <c r="H197" s="22"/>
      <c r="I197" s="3">
        <v>6</v>
      </c>
      <c r="J197" s="23">
        <v>44019</v>
      </c>
      <c r="K197" s="27">
        <v>5</v>
      </c>
      <c r="L197" s="22"/>
      <c r="M197" s="3">
        <v>8</v>
      </c>
      <c r="N197" s="23">
        <v>44018</v>
      </c>
      <c r="O197" s="28">
        <v>5</v>
      </c>
      <c r="P197" s="22"/>
      <c r="Q197" s="3">
        <v>8</v>
      </c>
      <c r="R197" s="23">
        <v>44017</v>
      </c>
      <c r="S197" s="20">
        <v>5</v>
      </c>
      <c r="T197" s="22"/>
      <c r="U197" s="3">
        <v>8</v>
      </c>
      <c r="V197" s="23">
        <v>44016</v>
      </c>
      <c r="W197" s="24">
        <v>5</v>
      </c>
      <c r="X197" s="22"/>
      <c r="Y197" s="3"/>
      <c r="Z197" s="23"/>
      <c r="AA197" s="29">
        <v>0</v>
      </c>
      <c r="AB197" s="22"/>
      <c r="AC197" s="25"/>
      <c r="AD197" s="23"/>
      <c r="AE197" s="29">
        <v>0</v>
      </c>
      <c r="AF197" s="22"/>
      <c r="AG197" s="25"/>
      <c r="AH197" s="23"/>
      <c r="AI197" s="29">
        <v>0</v>
      </c>
      <c r="AJ197" s="34"/>
      <c r="AK197" s="3"/>
      <c r="AL197" s="23"/>
      <c r="AM197" s="29">
        <v>0</v>
      </c>
      <c r="AN197" s="34"/>
      <c r="AO197" s="3"/>
      <c r="AP197" s="23"/>
      <c r="AQ197" s="29">
        <v>0</v>
      </c>
      <c r="AR197" s="34"/>
      <c r="AS197" s="3">
        <v>1</v>
      </c>
      <c r="AT197" s="23">
        <v>44010</v>
      </c>
      <c r="AU197" s="24">
        <v>5</v>
      </c>
      <c r="AV197" s="34"/>
      <c r="AW197" s="3">
        <v>1</v>
      </c>
      <c r="AX197" s="23">
        <v>44009</v>
      </c>
      <c r="AY197" s="24">
        <v>5</v>
      </c>
      <c r="AZ197" s="34"/>
      <c r="BA197" s="3">
        <v>1</v>
      </c>
      <c r="BB197" s="23">
        <v>44008</v>
      </c>
      <c r="BC197" s="24">
        <v>5</v>
      </c>
      <c r="BD197" s="34"/>
      <c r="BE197" s="3">
        <v>1</v>
      </c>
      <c r="BF197" s="23">
        <v>44007</v>
      </c>
      <c r="BG197" s="20">
        <v>5</v>
      </c>
      <c r="BH197" s="22"/>
    </row>
    <row r="198" spans="1:60" ht="13.75" thickBot="1" x14ac:dyDescent="0.3">
      <c r="A198" s="37">
        <v>44020</v>
      </c>
      <c r="B198" s="61">
        <v>0.45833333333333331</v>
      </c>
      <c r="C198" s="166">
        <f t="shared" si="17"/>
        <v>3</v>
      </c>
      <c r="D198" s="175">
        <f t="shared" ref="D198:D226" si="22">C198</f>
        <v>3</v>
      </c>
      <c r="E198" s="20">
        <f t="shared" si="20"/>
        <v>195</v>
      </c>
      <c r="F198" s="20">
        <v>5</v>
      </c>
      <c r="G198" s="95">
        <f t="shared" si="21"/>
        <v>44020</v>
      </c>
      <c r="H198" s="22"/>
      <c r="I198" s="3">
        <v>6</v>
      </c>
      <c r="J198" s="23">
        <v>44019</v>
      </c>
      <c r="K198" s="140">
        <v>15</v>
      </c>
      <c r="L198" s="22"/>
      <c r="M198" s="3">
        <v>8</v>
      </c>
      <c r="N198" s="23">
        <v>44018</v>
      </c>
      <c r="O198" s="28">
        <v>15</v>
      </c>
      <c r="P198" s="22"/>
      <c r="Q198" s="3">
        <v>8</v>
      </c>
      <c r="R198" s="23">
        <v>44017</v>
      </c>
      <c r="S198" s="20">
        <v>15</v>
      </c>
      <c r="T198" s="22"/>
      <c r="U198" s="3">
        <v>8</v>
      </c>
      <c r="V198" s="23">
        <v>44016</v>
      </c>
      <c r="W198" s="150">
        <v>15</v>
      </c>
      <c r="X198" s="22"/>
      <c r="Y198" s="3">
        <v>5</v>
      </c>
      <c r="Z198" s="23">
        <v>44015</v>
      </c>
      <c r="AA198" s="150">
        <v>15</v>
      </c>
      <c r="AB198" s="22"/>
      <c r="AC198" s="131">
        <v>3</v>
      </c>
      <c r="AD198" s="23">
        <v>44014</v>
      </c>
      <c r="AE198" s="150">
        <v>15</v>
      </c>
      <c r="AF198" s="22"/>
      <c r="AG198" s="131">
        <v>1</v>
      </c>
      <c r="AH198" s="23">
        <v>44013</v>
      </c>
      <c r="AI198" s="150">
        <v>15</v>
      </c>
      <c r="AJ198" s="132"/>
      <c r="AK198" s="3">
        <v>1</v>
      </c>
      <c r="AL198" s="23">
        <v>44012</v>
      </c>
      <c r="AM198" s="150">
        <v>15</v>
      </c>
      <c r="AN198" s="132"/>
      <c r="AO198" s="3">
        <v>1</v>
      </c>
      <c r="AP198" s="23">
        <v>44011</v>
      </c>
      <c r="AQ198" s="150">
        <v>15</v>
      </c>
      <c r="AR198" s="132"/>
      <c r="AS198" s="3">
        <v>1</v>
      </c>
      <c r="AT198" s="23">
        <v>44010</v>
      </c>
      <c r="AU198" s="150">
        <v>15</v>
      </c>
      <c r="AV198" s="132"/>
      <c r="AW198" s="3">
        <v>1</v>
      </c>
      <c r="AX198" s="23">
        <v>44009</v>
      </c>
      <c r="AY198" s="150">
        <v>15</v>
      </c>
      <c r="AZ198" s="132"/>
      <c r="BA198" s="3">
        <v>1</v>
      </c>
      <c r="BB198" s="23">
        <v>44008</v>
      </c>
      <c r="BC198" s="150">
        <v>15</v>
      </c>
      <c r="BD198" s="132"/>
      <c r="BE198" s="3">
        <v>1</v>
      </c>
      <c r="BF198" s="23">
        <v>44007</v>
      </c>
      <c r="BG198" s="20">
        <v>15</v>
      </c>
      <c r="BH198" s="22"/>
    </row>
    <row r="199" spans="1:60" s="8" customFormat="1" x14ac:dyDescent="0.25">
      <c r="A199" s="5">
        <v>44021</v>
      </c>
      <c r="B199" s="63">
        <v>0.33333333333333331</v>
      </c>
      <c r="C199" s="6">
        <f t="shared" si="17"/>
        <v>1</v>
      </c>
      <c r="D199" s="6">
        <f t="shared" si="22"/>
        <v>1</v>
      </c>
      <c r="E199" s="7">
        <f>SUM(K199,O199,S199,W199,AA199,AE199,AI199,AM199,AQ199,AU199,AY199,BC199,BG199)</f>
        <v>65</v>
      </c>
      <c r="F199" s="7">
        <v>5</v>
      </c>
      <c r="G199" s="141">
        <f t="shared" si="21"/>
        <v>44020</v>
      </c>
      <c r="H199" s="12"/>
      <c r="I199" s="9">
        <v>6</v>
      </c>
      <c r="J199" s="10">
        <v>44019</v>
      </c>
      <c r="K199" s="137">
        <v>5</v>
      </c>
      <c r="L199" s="12"/>
      <c r="M199" s="9">
        <v>8</v>
      </c>
      <c r="N199" s="10">
        <v>44018</v>
      </c>
      <c r="O199" s="7">
        <v>5</v>
      </c>
      <c r="P199" s="12"/>
      <c r="Q199" s="9">
        <v>8</v>
      </c>
      <c r="R199" s="10">
        <v>44017</v>
      </c>
      <c r="S199" s="7">
        <v>5</v>
      </c>
      <c r="T199" s="12"/>
      <c r="U199" s="9">
        <v>8</v>
      </c>
      <c r="V199" s="10">
        <v>44016</v>
      </c>
      <c r="W199" s="137">
        <v>5</v>
      </c>
      <c r="X199" s="12"/>
      <c r="Y199" s="9">
        <v>5</v>
      </c>
      <c r="Z199" s="10">
        <v>44015</v>
      </c>
      <c r="AA199" s="137">
        <v>5</v>
      </c>
      <c r="AB199" s="12"/>
      <c r="AC199" s="9">
        <v>3</v>
      </c>
      <c r="AD199" s="10">
        <v>44014</v>
      </c>
      <c r="AE199" s="7">
        <v>5</v>
      </c>
      <c r="AF199" s="12"/>
      <c r="AG199" s="138">
        <v>1</v>
      </c>
      <c r="AH199" s="10">
        <v>44013</v>
      </c>
      <c r="AI199" s="137">
        <v>5</v>
      </c>
      <c r="AJ199" s="139"/>
      <c r="AK199" s="9">
        <v>1</v>
      </c>
      <c r="AL199" s="10">
        <v>44012</v>
      </c>
      <c r="AM199" s="137">
        <v>5</v>
      </c>
      <c r="AN199" s="139"/>
      <c r="AO199" s="9">
        <v>1</v>
      </c>
      <c r="AP199" s="10">
        <v>44011</v>
      </c>
      <c r="AQ199" s="137">
        <v>5</v>
      </c>
      <c r="AR199" s="139"/>
      <c r="AS199" s="9">
        <v>1</v>
      </c>
      <c r="AT199" s="10">
        <v>44010</v>
      </c>
      <c r="AU199" s="137">
        <v>5</v>
      </c>
      <c r="AV199" s="139"/>
      <c r="AW199" s="9">
        <v>1</v>
      </c>
      <c r="AX199" s="10">
        <v>44009</v>
      </c>
      <c r="AY199" s="137">
        <v>5</v>
      </c>
      <c r="AZ199" s="139"/>
      <c r="BA199" s="9">
        <v>1</v>
      </c>
      <c r="BB199" s="10">
        <v>44008</v>
      </c>
      <c r="BC199" s="137">
        <v>5</v>
      </c>
      <c r="BD199" s="139"/>
      <c r="BE199" s="9">
        <v>1</v>
      </c>
      <c r="BF199" s="10">
        <v>44007</v>
      </c>
      <c r="BG199" s="7">
        <v>5</v>
      </c>
      <c r="BH199" s="12"/>
    </row>
    <row r="200" spans="1:60" x14ac:dyDescent="0.25">
      <c r="A200" s="37"/>
      <c r="B200" s="61"/>
      <c r="C200" s="19">
        <f t="shared" si="17"/>
        <v>1</v>
      </c>
      <c r="D200" s="19">
        <f t="shared" si="22"/>
        <v>1</v>
      </c>
      <c r="E200" s="20">
        <f>SUM(K200,O200,S200,W200,AA200,AE200,AI200,AM200,AQ200,AU200,AY200,BC200,BG200)</f>
        <v>30</v>
      </c>
      <c r="F200" s="20">
        <v>5</v>
      </c>
      <c r="G200" s="95">
        <f t="shared" si="21"/>
        <v>44020</v>
      </c>
      <c r="H200" s="22"/>
      <c r="I200" s="3">
        <v>6</v>
      </c>
      <c r="J200" s="23">
        <v>44019</v>
      </c>
      <c r="K200" s="140">
        <v>5</v>
      </c>
      <c r="L200" s="22"/>
      <c r="M200" s="3"/>
      <c r="N200" s="23"/>
      <c r="O200" s="142">
        <v>0</v>
      </c>
      <c r="P200" s="22"/>
      <c r="Q200" s="3"/>
      <c r="R200" s="23"/>
      <c r="S200" s="142">
        <v>0</v>
      </c>
      <c r="T200" s="22"/>
      <c r="U200" s="3"/>
      <c r="V200" s="23"/>
      <c r="W200" s="143">
        <v>0</v>
      </c>
      <c r="X200" s="22"/>
      <c r="Y200" s="3">
        <v>5</v>
      </c>
      <c r="Z200" s="23">
        <v>44015</v>
      </c>
      <c r="AA200" s="140">
        <v>5</v>
      </c>
      <c r="AB200" s="22"/>
      <c r="AC200" s="3">
        <v>3</v>
      </c>
      <c r="AD200" s="23">
        <v>44014</v>
      </c>
      <c r="AE200" s="20">
        <v>5</v>
      </c>
      <c r="AF200" s="22"/>
      <c r="AG200" s="131">
        <v>1</v>
      </c>
      <c r="AH200" s="23">
        <v>44013</v>
      </c>
      <c r="AI200" s="140">
        <v>5</v>
      </c>
      <c r="AJ200" s="132"/>
      <c r="AK200" s="3"/>
      <c r="AL200" s="23"/>
      <c r="AM200" s="143">
        <v>0</v>
      </c>
      <c r="AN200" s="132"/>
      <c r="AO200" s="3">
        <v>1</v>
      </c>
      <c r="AP200" s="23">
        <v>44011</v>
      </c>
      <c r="AQ200" s="140">
        <v>5</v>
      </c>
      <c r="AR200" s="132"/>
      <c r="AS200" s="3"/>
      <c r="AT200" s="23"/>
      <c r="AU200" s="143">
        <v>0</v>
      </c>
      <c r="AV200" s="132"/>
      <c r="AW200" s="3">
        <v>1</v>
      </c>
      <c r="AX200" s="23">
        <v>44009</v>
      </c>
      <c r="AY200" s="140">
        <v>5</v>
      </c>
      <c r="AZ200" s="132"/>
      <c r="BA200" s="3"/>
      <c r="BB200" s="23"/>
      <c r="BC200" s="140"/>
      <c r="BD200" s="22"/>
      <c r="BE200" s="3"/>
      <c r="BF200" s="23"/>
      <c r="BG200" s="20"/>
      <c r="BH200" s="22"/>
    </row>
    <row r="201" spans="1:60" x14ac:dyDescent="0.25">
      <c r="B201" s="2"/>
      <c r="C201" s="19">
        <f t="shared" si="17"/>
        <v>1</v>
      </c>
      <c r="D201" s="19">
        <f t="shared" si="22"/>
        <v>1</v>
      </c>
      <c r="E201" s="20">
        <f>SUM(K201,O201,S201,W201,AA201,AE201,AI201,AM201,AQ201,AU201,AY201,BC201,BG201)</f>
        <v>5</v>
      </c>
      <c r="F201" s="20">
        <v>5</v>
      </c>
      <c r="G201" s="95">
        <v>44020</v>
      </c>
      <c r="H201" s="22"/>
      <c r="I201" s="3"/>
      <c r="J201" s="23"/>
      <c r="K201" s="143">
        <v>0</v>
      </c>
      <c r="L201" s="22"/>
      <c r="M201" s="3"/>
      <c r="N201" s="23"/>
      <c r="O201" s="142">
        <v>0</v>
      </c>
      <c r="P201" s="22"/>
      <c r="Q201" s="3"/>
      <c r="R201" s="23"/>
      <c r="S201" s="142">
        <v>0</v>
      </c>
      <c r="T201" s="22"/>
      <c r="U201" s="3"/>
      <c r="V201" s="23"/>
      <c r="W201" s="143">
        <v>0</v>
      </c>
      <c r="X201" s="22"/>
      <c r="Y201" s="3">
        <v>5</v>
      </c>
      <c r="Z201" s="23">
        <v>44015</v>
      </c>
      <c r="AA201" s="140">
        <v>5</v>
      </c>
      <c r="AB201" s="22"/>
      <c r="AC201" s="3"/>
      <c r="AD201" s="23"/>
      <c r="AE201" s="20"/>
      <c r="AF201" s="22"/>
      <c r="AG201" s="131"/>
      <c r="AH201" s="23"/>
      <c r="AI201" s="140"/>
      <c r="AJ201" s="22"/>
      <c r="AK201" s="3"/>
      <c r="AL201" s="23"/>
      <c r="AM201" s="140"/>
      <c r="AN201" s="22"/>
      <c r="AO201" s="3"/>
      <c r="AP201" s="23"/>
      <c r="AQ201" s="140"/>
      <c r="AR201" s="22"/>
      <c r="AS201" s="3"/>
      <c r="AT201" s="23"/>
      <c r="AU201" s="140"/>
      <c r="AV201" s="22"/>
      <c r="AW201" s="3"/>
      <c r="AX201" s="23"/>
      <c r="AY201" s="140"/>
      <c r="AZ201" s="22"/>
      <c r="BA201" s="3"/>
      <c r="BB201" s="23"/>
      <c r="BC201" s="140"/>
      <c r="BD201" s="22"/>
      <c r="BE201" s="3"/>
      <c r="BF201" s="23"/>
      <c r="BG201" s="20"/>
      <c r="BH201" s="22"/>
    </row>
    <row r="202" spans="1:60" x14ac:dyDescent="0.25">
      <c r="A202" s="37"/>
      <c r="B202" s="61"/>
      <c r="C202" s="19">
        <f t="shared" si="17"/>
        <v>1</v>
      </c>
      <c r="D202" s="19">
        <f t="shared" si="22"/>
        <v>1</v>
      </c>
      <c r="E202" s="20">
        <f t="shared" si="20"/>
        <v>65</v>
      </c>
      <c r="F202" s="20">
        <v>5</v>
      </c>
      <c r="G202" s="23">
        <f>J202+1</f>
        <v>44021</v>
      </c>
      <c r="H202" s="22"/>
      <c r="I202" s="3">
        <v>6</v>
      </c>
      <c r="J202" s="23">
        <v>44020</v>
      </c>
      <c r="K202" s="140">
        <v>5</v>
      </c>
      <c r="L202" s="22"/>
      <c r="M202" s="3">
        <v>8</v>
      </c>
      <c r="N202" s="23">
        <v>44019</v>
      </c>
      <c r="O202" s="20">
        <v>5</v>
      </c>
      <c r="P202" s="22"/>
      <c r="Q202" s="3">
        <v>8</v>
      </c>
      <c r="R202" s="23">
        <v>44018</v>
      </c>
      <c r="S202" s="20">
        <v>5</v>
      </c>
      <c r="T202" s="22"/>
      <c r="U202" s="3">
        <v>8</v>
      </c>
      <c r="V202" s="23">
        <v>44017</v>
      </c>
      <c r="W202" s="20">
        <v>5</v>
      </c>
      <c r="X202" s="22"/>
      <c r="Y202" s="3">
        <v>5</v>
      </c>
      <c r="Z202" s="23">
        <v>44016</v>
      </c>
      <c r="AA202" s="20">
        <v>5</v>
      </c>
      <c r="AB202" s="22"/>
      <c r="AC202" s="131">
        <v>3</v>
      </c>
      <c r="AD202" s="23">
        <v>44015</v>
      </c>
      <c r="AE202" s="20">
        <v>5</v>
      </c>
      <c r="AF202" s="22"/>
      <c r="AG202" s="131">
        <v>1</v>
      </c>
      <c r="AH202" s="23">
        <v>44014</v>
      </c>
      <c r="AI202" s="20">
        <v>5</v>
      </c>
      <c r="AJ202" s="132"/>
      <c r="AK202" s="3">
        <v>1</v>
      </c>
      <c r="AL202" s="23">
        <v>44013</v>
      </c>
      <c r="AM202" s="20">
        <v>5</v>
      </c>
      <c r="AN202" s="132"/>
      <c r="AO202" s="3">
        <v>1</v>
      </c>
      <c r="AP202" s="23">
        <v>44012</v>
      </c>
      <c r="AQ202" s="20">
        <v>5</v>
      </c>
      <c r="AR202" s="132"/>
      <c r="AS202" s="3">
        <v>1</v>
      </c>
      <c r="AT202" s="23">
        <v>44011</v>
      </c>
      <c r="AU202" s="20">
        <v>5</v>
      </c>
      <c r="AV202" s="132"/>
      <c r="AW202" s="3">
        <v>1</v>
      </c>
      <c r="AX202" s="23">
        <v>44010</v>
      </c>
      <c r="AY202" s="20">
        <v>5</v>
      </c>
      <c r="AZ202" s="132"/>
      <c r="BA202" s="3">
        <v>1</v>
      </c>
      <c r="BB202" s="23">
        <v>44009</v>
      </c>
      <c r="BC202" s="20">
        <v>5</v>
      </c>
      <c r="BD202" s="132"/>
      <c r="BE202" s="3">
        <v>1</v>
      </c>
      <c r="BF202" s="23">
        <v>44008</v>
      </c>
      <c r="BG202" s="20">
        <v>5</v>
      </c>
      <c r="BH202" s="22"/>
    </row>
    <row r="203" spans="1:60" x14ac:dyDescent="0.25">
      <c r="A203" s="37"/>
      <c r="B203" s="61"/>
      <c r="C203" s="19">
        <f t="shared" si="17"/>
        <v>1</v>
      </c>
      <c r="D203" s="19">
        <f t="shared" si="22"/>
        <v>1</v>
      </c>
      <c r="E203" s="20">
        <f t="shared" si="20"/>
        <v>15</v>
      </c>
      <c r="F203" s="20">
        <v>5</v>
      </c>
      <c r="G203" s="95">
        <f>J203+1</f>
        <v>44021</v>
      </c>
      <c r="H203" s="22"/>
      <c r="I203" s="3">
        <v>6</v>
      </c>
      <c r="J203" s="23">
        <v>44020</v>
      </c>
      <c r="K203" s="140">
        <v>5</v>
      </c>
      <c r="L203" s="22"/>
      <c r="M203" s="3">
        <v>8</v>
      </c>
      <c r="N203" s="23">
        <v>44019</v>
      </c>
      <c r="O203" s="20">
        <v>5</v>
      </c>
      <c r="P203" s="22"/>
      <c r="Q203" s="3">
        <v>8</v>
      </c>
      <c r="R203" s="23">
        <v>44018</v>
      </c>
      <c r="S203" s="20">
        <v>5</v>
      </c>
      <c r="T203" s="22"/>
      <c r="U203" s="3"/>
      <c r="V203" s="23"/>
      <c r="W203" s="140"/>
      <c r="X203" s="22"/>
      <c r="Y203" s="3"/>
      <c r="Z203" s="23"/>
      <c r="AA203" s="140"/>
      <c r="AB203" s="22"/>
      <c r="AC203" s="3"/>
      <c r="AD203" s="23"/>
      <c r="AE203" s="20"/>
      <c r="AF203" s="22"/>
      <c r="AG203" s="131"/>
      <c r="AH203" s="23"/>
      <c r="AI203" s="140"/>
      <c r="AJ203" s="132"/>
      <c r="AK203" s="3"/>
      <c r="AL203" s="23"/>
      <c r="AM203" s="140"/>
      <c r="AN203" s="132"/>
      <c r="AO203" s="3"/>
      <c r="AP203" s="23"/>
      <c r="AQ203" s="140"/>
      <c r="AR203" s="132"/>
      <c r="AS203" s="3"/>
      <c r="AT203" s="23"/>
      <c r="AU203" s="140"/>
      <c r="AV203" s="132"/>
      <c r="AW203" s="3"/>
      <c r="AX203" s="23"/>
      <c r="AY203" s="140"/>
      <c r="AZ203" s="132"/>
      <c r="BA203" s="3"/>
      <c r="BB203" s="23"/>
      <c r="BC203" s="140"/>
      <c r="BD203" s="132"/>
      <c r="BE203" s="3"/>
      <c r="BF203" s="23"/>
      <c r="BG203" s="140"/>
      <c r="BH203" s="22"/>
    </row>
    <row r="204" spans="1:60" x14ac:dyDescent="0.25">
      <c r="A204" s="37">
        <v>44021</v>
      </c>
      <c r="B204" s="61">
        <v>0.5</v>
      </c>
      <c r="C204" s="144">
        <f t="shared" si="17"/>
        <v>3</v>
      </c>
      <c r="D204" s="145">
        <f t="shared" si="22"/>
        <v>3</v>
      </c>
      <c r="E204" s="20">
        <f t="shared" si="20"/>
        <v>195</v>
      </c>
      <c r="F204" s="20">
        <v>5</v>
      </c>
      <c r="G204" s="95">
        <f>J204+1</f>
        <v>44021</v>
      </c>
      <c r="H204" s="22"/>
      <c r="I204" s="3">
        <v>6</v>
      </c>
      <c r="J204" s="23">
        <v>44020</v>
      </c>
      <c r="K204" s="140">
        <v>15</v>
      </c>
      <c r="L204" s="22"/>
      <c r="M204" s="3">
        <v>8</v>
      </c>
      <c r="N204" s="23">
        <v>44019</v>
      </c>
      <c r="O204" s="20">
        <v>15</v>
      </c>
      <c r="P204" s="22"/>
      <c r="Q204" s="3">
        <v>8</v>
      </c>
      <c r="R204" s="23">
        <v>44018</v>
      </c>
      <c r="S204" s="20">
        <v>15</v>
      </c>
      <c r="T204" s="22"/>
      <c r="U204" s="3">
        <v>8</v>
      </c>
      <c r="V204" s="23">
        <v>44017</v>
      </c>
      <c r="W204" s="20">
        <v>15</v>
      </c>
      <c r="X204" s="22"/>
      <c r="Y204" s="3">
        <v>5</v>
      </c>
      <c r="Z204" s="23">
        <v>44016</v>
      </c>
      <c r="AA204" s="20">
        <v>15</v>
      </c>
      <c r="AB204" s="22"/>
      <c r="AC204" s="131">
        <v>3</v>
      </c>
      <c r="AD204" s="23">
        <v>44015</v>
      </c>
      <c r="AE204" s="20">
        <v>15</v>
      </c>
      <c r="AF204" s="22"/>
      <c r="AG204" s="131">
        <v>1</v>
      </c>
      <c r="AH204" s="23">
        <v>44014</v>
      </c>
      <c r="AI204" s="20">
        <v>15</v>
      </c>
      <c r="AJ204" s="132"/>
      <c r="AK204" s="3">
        <v>1</v>
      </c>
      <c r="AL204" s="23">
        <v>44013</v>
      </c>
      <c r="AM204" s="20">
        <v>15</v>
      </c>
      <c r="AN204" s="132"/>
      <c r="AO204" s="3">
        <v>1</v>
      </c>
      <c r="AP204" s="23">
        <v>44012</v>
      </c>
      <c r="AQ204" s="20">
        <v>15</v>
      </c>
      <c r="AR204" s="132"/>
      <c r="AS204" s="3">
        <v>1</v>
      </c>
      <c r="AT204" s="23">
        <v>44011</v>
      </c>
      <c r="AU204" s="20">
        <v>15</v>
      </c>
      <c r="AV204" s="132"/>
      <c r="AW204" s="3">
        <v>1</v>
      </c>
      <c r="AX204" s="23">
        <v>44010</v>
      </c>
      <c r="AY204" s="20">
        <v>15</v>
      </c>
      <c r="AZ204" s="132"/>
      <c r="BA204" s="3">
        <v>1</v>
      </c>
      <c r="BB204" s="23">
        <v>44009</v>
      </c>
      <c r="BC204" s="20">
        <v>15</v>
      </c>
      <c r="BD204" s="132"/>
      <c r="BE204" s="3">
        <v>1</v>
      </c>
      <c r="BF204" s="23">
        <v>44008</v>
      </c>
      <c r="BG204" s="20">
        <v>15</v>
      </c>
      <c r="BH204" s="22"/>
    </row>
    <row r="205" spans="1:60" x14ac:dyDescent="0.25">
      <c r="A205" s="37"/>
      <c r="B205" s="61"/>
      <c r="C205" s="144">
        <f t="shared" si="17"/>
        <v>1</v>
      </c>
      <c r="D205" s="145">
        <f t="shared" si="22"/>
        <v>1</v>
      </c>
      <c r="E205" s="20">
        <f t="shared" si="20"/>
        <v>60</v>
      </c>
      <c r="F205" s="20">
        <v>5</v>
      </c>
      <c r="G205" s="95">
        <f t="shared" ref="G205:G210" si="23">J205+1</f>
        <v>44021</v>
      </c>
      <c r="H205" s="22"/>
      <c r="I205" s="3">
        <v>6</v>
      </c>
      <c r="J205" s="23">
        <v>44020</v>
      </c>
      <c r="K205" s="140">
        <v>5</v>
      </c>
      <c r="L205" s="22"/>
      <c r="M205" s="3">
        <v>8</v>
      </c>
      <c r="N205" s="23">
        <v>44019</v>
      </c>
      <c r="O205" s="20">
        <v>5</v>
      </c>
      <c r="P205" s="22"/>
      <c r="Q205" s="3">
        <v>8</v>
      </c>
      <c r="R205" s="23">
        <v>44018</v>
      </c>
      <c r="S205" s="20">
        <v>5</v>
      </c>
      <c r="T205" s="22"/>
      <c r="U205" s="3">
        <v>8</v>
      </c>
      <c r="V205" s="23">
        <v>44017</v>
      </c>
      <c r="W205" s="140">
        <v>5</v>
      </c>
      <c r="X205" s="22"/>
      <c r="Y205" s="3">
        <v>5</v>
      </c>
      <c r="Z205" s="23">
        <v>44016</v>
      </c>
      <c r="AA205" s="140">
        <v>5</v>
      </c>
      <c r="AB205" s="22"/>
      <c r="AC205" s="3">
        <v>3</v>
      </c>
      <c r="AD205" s="23">
        <v>44015</v>
      </c>
      <c r="AE205" s="20">
        <v>5</v>
      </c>
      <c r="AF205" s="22"/>
      <c r="AG205" s="131">
        <v>1</v>
      </c>
      <c r="AH205" s="23">
        <v>44014</v>
      </c>
      <c r="AI205" s="140">
        <v>5</v>
      </c>
      <c r="AJ205" s="132"/>
      <c r="AK205" s="3">
        <v>1</v>
      </c>
      <c r="AL205" s="23">
        <v>44013</v>
      </c>
      <c r="AM205" s="140">
        <v>5</v>
      </c>
      <c r="AN205" s="132"/>
      <c r="AO205" s="3">
        <v>1</v>
      </c>
      <c r="AP205" s="23">
        <v>44012</v>
      </c>
      <c r="AQ205" s="140">
        <v>5</v>
      </c>
      <c r="AR205" s="132"/>
      <c r="AS205" s="3">
        <v>1</v>
      </c>
      <c r="AT205" s="23">
        <v>44011</v>
      </c>
      <c r="AU205" s="140">
        <v>5</v>
      </c>
      <c r="AV205" s="132"/>
      <c r="AW205" s="3">
        <v>1</v>
      </c>
      <c r="AX205" s="23">
        <v>44010</v>
      </c>
      <c r="AY205" s="140">
        <v>5</v>
      </c>
      <c r="AZ205" s="132"/>
      <c r="BA205" s="3"/>
      <c r="BB205" s="23"/>
      <c r="BC205" s="143">
        <v>0</v>
      </c>
      <c r="BD205" s="132"/>
      <c r="BE205" s="3">
        <v>1</v>
      </c>
      <c r="BF205" s="23">
        <v>44008</v>
      </c>
      <c r="BG205" s="140">
        <v>5</v>
      </c>
      <c r="BH205" s="22"/>
    </row>
    <row r="206" spans="1:60" x14ac:dyDescent="0.25">
      <c r="A206" s="37"/>
      <c r="B206" s="61"/>
      <c r="C206" s="144">
        <f t="shared" si="17"/>
        <v>1</v>
      </c>
      <c r="D206" s="145">
        <f t="shared" si="22"/>
        <v>1</v>
      </c>
      <c r="E206" s="20">
        <f t="shared" si="20"/>
        <v>5</v>
      </c>
      <c r="F206" s="20">
        <v>5</v>
      </c>
      <c r="G206" s="95">
        <f t="shared" si="23"/>
        <v>44021</v>
      </c>
      <c r="H206" s="22"/>
      <c r="I206" s="3">
        <v>6</v>
      </c>
      <c r="J206" s="23">
        <v>44020</v>
      </c>
      <c r="K206" s="140">
        <v>5</v>
      </c>
      <c r="L206" s="22"/>
      <c r="M206" s="3"/>
      <c r="N206" s="23"/>
      <c r="O206" s="20"/>
      <c r="P206" s="22"/>
      <c r="Q206" s="3"/>
      <c r="R206" s="23"/>
      <c r="S206" s="20"/>
      <c r="T206" s="22"/>
      <c r="U206" s="3"/>
      <c r="V206" s="23"/>
      <c r="W206" s="140"/>
      <c r="X206" s="22"/>
      <c r="Y206" s="3"/>
      <c r="Z206" s="23"/>
      <c r="AA206" s="140"/>
      <c r="AB206" s="22"/>
      <c r="AC206" s="3"/>
      <c r="AD206" s="23"/>
      <c r="AE206" s="20"/>
      <c r="AF206" s="22"/>
      <c r="AG206" s="131"/>
      <c r="AH206" s="23"/>
      <c r="AI206" s="140"/>
      <c r="AJ206" s="132"/>
      <c r="AK206" s="3"/>
      <c r="AL206" s="23"/>
      <c r="AM206" s="140"/>
      <c r="AN206" s="132"/>
      <c r="AO206" s="3"/>
      <c r="AP206" s="23"/>
      <c r="AQ206" s="140"/>
      <c r="AR206" s="132"/>
      <c r="AS206" s="3"/>
      <c r="AT206" s="23"/>
      <c r="AU206" s="140"/>
      <c r="AV206" s="132"/>
      <c r="AW206" s="3"/>
      <c r="AX206" s="23"/>
      <c r="AY206" s="140"/>
      <c r="AZ206" s="132"/>
      <c r="BA206" s="3"/>
      <c r="BB206" s="23"/>
      <c r="BC206" s="140"/>
      <c r="BD206" s="132"/>
      <c r="BE206" s="3"/>
      <c r="BF206" s="23"/>
      <c r="BG206" s="20"/>
      <c r="BH206" s="22"/>
    </row>
    <row r="207" spans="1:60" x14ac:dyDescent="0.25">
      <c r="B207" s="2"/>
      <c r="C207" s="144">
        <f t="shared" si="17"/>
        <v>1</v>
      </c>
      <c r="D207" s="145">
        <f t="shared" si="22"/>
        <v>1</v>
      </c>
      <c r="E207" s="20">
        <f t="shared" si="20"/>
        <v>20</v>
      </c>
      <c r="F207" s="20">
        <v>5</v>
      </c>
      <c r="G207" s="95">
        <v>44021</v>
      </c>
      <c r="H207" s="22"/>
      <c r="I207" s="3"/>
      <c r="J207" s="23"/>
      <c r="K207" s="143">
        <v>0</v>
      </c>
      <c r="L207" s="22"/>
      <c r="M207" s="3"/>
      <c r="N207" s="23"/>
      <c r="O207" s="142">
        <v>0</v>
      </c>
      <c r="P207" s="22"/>
      <c r="Q207" s="3"/>
      <c r="R207" s="23"/>
      <c r="S207" s="142">
        <v>0</v>
      </c>
      <c r="T207" s="22"/>
      <c r="U207" s="3"/>
      <c r="V207" s="23"/>
      <c r="W207" s="143">
        <v>0</v>
      </c>
      <c r="X207" s="22"/>
      <c r="Y207" s="3"/>
      <c r="Z207" s="23"/>
      <c r="AA207" s="143">
        <v>0</v>
      </c>
      <c r="AB207" s="22"/>
      <c r="AC207" s="3"/>
      <c r="AD207" s="23"/>
      <c r="AE207" s="142">
        <v>0</v>
      </c>
      <c r="AF207" s="22"/>
      <c r="AG207" s="131"/>
      <c r="AH207" s="23"/>
      <c r="AI207" s="143">
        <v>0</v>
      </c>
      <c r="AJ207" s="22"/>
      <c r="AK207" s="3"/>
      <c r="AL207" s="23"/>
      <c r="AM207" s="143">
        <v>0</v>
      </c>
      <c r="AN207" s="22"/>
      <c r="AO207" s="3"/>
      <c r="AP207" s="23"/>
      <c r="AQ207" s="143">
        <v>0</v>
      </c>
      <c r="AR207" s="22"/>
      <c r="AS207" s="3">
        <v>1</v>
      </c>
      <c r="AT207" s="23">
        <v>44011</v>
      </c>
      <c r="AU207" s="140">
        <v>5</v>
      </c>
      <c r="AV207" s="22"/>
      <c r="AW207" s="3">
        <v>1</v>
      </c>
      <c r="AX207" s="23">
        <v>44010</v>
      </c>
      <c r="AY207" s="20">
        <v>5</v>
      </c>
      <c r="AZ207" s="22"/>
      <c r="BA207" s="3">
        <v>1</v>
      </c>
      <c r="BB207" s="23">
        <v>44009</v>
      </c>
      <c r="BC207" s="20">
        <v>5</v>
      </c>
      <c r="BD207" s="22"/>
      <c r="BE207" s="3">
        <v>1</v>
      </c>
      <c r="BF207" s="23">
        <v>44008</v>
      </c>
      <c r="BG207" s="140">
        <v>5</v>
      </c>
      <c r="BH207" s="22"/>
    </row>
    <row r="208" spans="1:60" x14ac:dyDescent="0.25">
      <c r="A208" s="37">
        <v>44021</v>
      </c>
      <c r="B208" s="61">
        <v>0.66666666666666663</v>
      </c>
      <c r="C208" s="144">
        <f t="shared" ref="C208:C213" si="24">ABS(MAX(K208,O208,S208,W208,AA208,AE208,AI208,AM208,AQ208,AU208,AY208,BC208,BG208)/F208)</f>
        <v>1</v>
      </c>
      <c r="D208" s="145">
        <f t="shared" si="22"/>
        <v>1</v>
      </c>
      <c r="E208" s="20">
        <f t="shared" ref="E208:E213" si="25">SUM(K208,O208,S208,W208,AA208,AE208,AI208,AM208,AQ208,AU208,AY208,BC208,BG208)</f>
        <v>65</v>
      </c>
      <c r="F208" s="20">
        <v>5</v>
      </c>
      <c r="G208" s="95">
        <f>J208+1</f>
        <v>44021</v>
      </c>
      <c r="H208" s="22"/>
      <c r="I208" s="3">
        <v>6</v>
      </c>
      <c r="J208" s="23">
        <v>44020</v>
      </c>
      <c r="K208" s="140">
        <v>5</v>
      </c>
      <c r="L208" s="22"/>
      <c r="M208" s="3">
        <v>8</v>
      </c>
      <c r="N208" s="23">
        <v>44019</v>
      </c>
      <c r="O208" s="20">
        <v>5</v>
      </c>
      <c r="P208" s="22"/>
      <c r="Q208" s="3">
        <v>8</v>
      </c>
      <c r="R208" s="23">
        <v>44018</v>
      </c>
      <c r="S208" s="20">
        <v>5</v>
      </c>
      <c r="T208" s="22"/>
      <c r="U208" s="3">
        <v>8</v>
      </c>
      <c r="V208" s="23">
        <v>44017</v>
      </c>
      <c r="W208" s="20">
        <v>5</v>
      </c>
      <c r="X208" s="22"/>
      <c r="Y208" s="3">
        <v>5</v>
      </c>
      <c r="Z208" s="23">
        <v>44016</v>
      </c>
      <c r="AA208" s="20">
        <v>5</v>
      </c>
      <c r="AB208" s="22"/>
      <c r="AC208" s="131">
        <v>3</v>
      </c>
      <c r="AD208" s="23">
        <v>44015</v>
      </c>
      <c r="AE208" s="20">
        <v>5</v>
      </c>
      <c r="AF208" s="22"/>
      <c r="AG208" s="131">
        <v>1</v>
      </c>
      <c r="AH208" s="23">
        <v>44014</v>
      </c>
      <c r="AI208" s="20">
        <v>5</v>
      </c>
      <c r="AJ208" s="132"/>
      <c r="AK208" s="3">
        <v>1</v>
      </c>
      <c r="AL208" s="23">
        <v>44013</v>
      </c>
      <c r="AM208" s="20">
        <v>5</v>
      </c>
      <c r="AN208" s="132"/>
      <c r="AO208" s="3">
        <v>1</v>
      </c>
      <c r="AP208" s="23">
        <v>44012</v>
      </c>
      <c r="AQ208" s="20">
        <v>5</v>
      </c>
      <c r="AR208" s="132"/>
      <c r="AS208" s="3">
        <v>1</v>
      </c>
      <c r="AT208" s="23">
        <v>44011</v>
      </c>
      <c r="AU208" s="20">
        <v>5</v>
      </c>
      <c r="AV208" s="132"/>
      <c r="AW208" s="3">
        <v>1</v>
      </c>
      <c r="AX208" s="23">
        <v>44010</v>
      </c>
      <c r="AY208" s="20">
        <v>5</v>
      </c>
      <c r="AZ208" s="132"/>
      <c r="BA208" s="3">
        <v>1</v>
      </c>
      <c r="BB208" s="23">
        <v>44009</v>
      </c>
      <c r="BC208" s="20">
        <v>5</v>
      </c>
      <c r="BD208" s="132"/>
      <c r="BE208" s="3">
        <v>1</v>
      </c>
      <c r="BF208" s="23">
        <v>44008</v>
      </c>
      <c r="BG208" s="20">
        <v>5</v>
      </c>
      <c r="BH208" s="22"/>
    </row>
    <row r="209" spans="1:60" customFormat="1" x14ac:dyDescent="0.25">
      <c r="A209" s="30"/>
      <c r="B209" s="62"/>
      <c r="C209" s="128">
        <f t="shared" si="24"/>
        <v>1</v>
      </c>
      <c r="D209" s="129">
        <f t="shared" si="22"/>
        <v>1</v>
      </c>
      <c r="E209" s="33">
        <f t="shared" si="25"/>
        <v>45</v>
      </c>
      <c r="F209" s="33">
        <v>5</v>
      </c>
      <c r="G209" s="95">
        <f t="shared" si="23"/>
        <v>44021</v>
      </c>
      <c r="H209" s="22"/>
      <c r="I209" s="3">
        <v>6</v>
      </c>
      <c r="J209" s="42">
        <v>44020</v>
      </c>
      <c r="K209" s="130">
        <v>5</v>
      </c>
      <c r="L209" s="22"/>
      <c r="M209" s="3">
        <v>8</v>
      </c>
      <c r="N209" s="42">
        <v>44019</v>
      </c>
      <c r="O209" s="33">
        <v>5</v>
      </c>
      <c r="P209" s="22"/>
      <c r="Q209" s="3">
        <v>8</v>
      </c>
      <c r="R209" s="42">
        <v>44018</v>
      </c>
      <c r="S209" s="33">
        <v>5</v>
      </c>
      <c r="T209" s="22"/>
      <c r="U209" s="3">
        <v>8</v>
      </c>
      <c r="V209" s="42">
        <v>44017</v>
      </c>
      <c r="W209" s="130">
        <v>5</v>
      </c>
      <c r="X209" s="22"/>
      <c r="Y209" s="3"/>
      <c r="Z209" s="42"/>
      <c r="AA209" s="134">
        <v>0</v>
      </c>
      <c r="AB209" s="22"/>
      <c r="AC209" s="3"/>
      <c r="AD209" s="42"/>
      <c r="AE209" s="133">
        <v>0</v>
      </c>
      <c r="AF209" s="22"/>
      <c r="AG209" s="131"/>
      <c r="AH209" s="42"/>
      <c r="AI209" s="134">
        <v>0</v>
      </c>
      <c r="AJ209" s="132"/>
      <c r="AK209" s="3">
        <v>1</v>
      </c>
      <c r="AL209" s="42">
        <v>44013</v>
      </c>
      <c r="AM209" s="130">
        <v>5</v>
      </c>
      <c r="AN209" s="132"/>
      <c r="AO209" s="3">
        <v>1</v>
      </c>
      <c r="AP209" s="42">
        <v>44012</v>
      </c>
      <c r="AQ209" s="130">
        <v>5</v>
      </c>
      <c r="AR209" s="132"/>
      <c r="AS209" s="3"/>
      <c r="AT209" s="42"/>
      <c r="AU209" s="134">
        <v>0</v>
      </c>
      <c r="AV209" s="132"/>
      <c r="AW209" s="3">
        <v>1</v>
      </c>
      <c r="AX209" s="42">
        <v>44010</v>
      </c>
      <c r="AY209" s="130">
        <v>5</v>
      </c>
      <c r="AZ209" s="132"/>
      <c r="BA209" s="3">
        <v>1</v>
      </c>
      <c r="BB209" s="42">
        <v>44009</v>
      </c>
      <c r="BC209" s="130">
        <v>5</v>
      </c>
      <c r="BD209" s="132"/>
      <c r="BE209" s="3">
        <v>1</v>
      </c>
      <c r="BF209" s="42">
        <v>44008</v>
      </c>
      <c r="BG209" s="130">
        <v>5</v>
      </c>
      <c r="BH209" s="22"/>
    </row>
    <row r="210" spans="1:60" customFormat="1" x14ac:dyDescent="0.25">
      <c r="A210" s="30"/>
      <c r="B210" s="62"/>
      <c r="C210" s="128">
        <f t="shared" si="24"/>
        <v>1</v>
      </c>
      <c r="D210" s="129">
        <f t="shared" si="22"/>
        <v>1</v>
      </c>
      <c r="E210" s="33">
        <f t="shared" si="25"/>
        <v>30</v>
      </c>
      <c r="F210" s="33">
        <v>5</v>
      </c>
      <c r="G210" s="95">
        <f t="shared" si="23"/>
        <v>44021</v>
      </c>
      <c r="H210" s="22"/>
      <c r="I210" s="3">
        <v>6</v>
      </c>
      <c r="J210" s="42">
        <v>44020</v>
      </c>
      <c r="K210" s="130">
        <v>5</v>
      </c>
      <c r="L210" s="22"/>
      <c r="M210" s="3">
        <v>8</v>
      </c>
      <c r="N210" s="42">
        <v>44019</v>
      </c>
      <c r="O210" s="33">
        <v>5</v>
      </c>
      <c r="P210" s="22"/>
      <c r="Q210" s="3">
        <v>8</v>
      </c>
      <c r="R210" s="42">
        <v>44018</v>
      </c>
      <c r="S210" s="33">
        <v>5</v>
      </c>
      <c r="T210" s="22"/>
      <c r="U210" s="3"/>
      <c r="V210" s="42"/>
      <c r="W210" s="134">
        <v>0</v>
      </c>
      <c r="X210" s="22"/>
      <c r="Y210" s="3"/>
      <c r="Z210" s="42"/>
      <c r="AA210" s="134">
        <v>0</v>
      </c>
      <c r="AB210" s="22"/>
      <c r="AC210" s="3">
        <v>3</v>
      </c>
      <c r="AD210" s="42">
        <v>44015</v>
      </c>
      <c r="AE210" s="33">
        <v>5</v>
      </c>
      <c r="AF210" s="22"/>
      <c r="AG210" s="131"/>
      <c r="AH210" s="42"/>
      <c r="AI210" s="134">
        <v>0</v>
      </c>
      <c r="AJ210" s="132"/>
      <c r="AK210" s="3"/>
      <c r="AL210" s="42"/>
      <c r="AM210" s="134">
        <v>0</v>
      </c>
      <c r="AN210" s="132"/>
      <c r="AO210" s="3">
        <v>1</v>
      </c>
      <c r="AP210" s="42">
        <v>44012</v>
      </c>
      <c r="AQ210" s="130">
        <v>5</v>
      </c>
      <c r="AR210" s="132"/>
      <c r="AS210" s="3">
        <v>1</v>
      </c>
      <c r="AT210" s="42">
        <v>44011</v>
      </c>
      <c r="AU210" s="130">
        <v>5</v>
      </c>
      <c r="AV210" s="132"/>
      <c r="AW210" s="3"/>
      <c r="AX210" s="42"/>
      <c r="AY210" s="130"/>
      <c r="AZ210" s="132"/>
      <c r="BA210" s="3"/>
      <c r="BB210" s="42"/>
      <c r="BC210" s="130"/>
      <c r="BD210" s="132"/>
      <c r="BE210" s="3"/>
      <c r="BF210" s="42"/>
      <c r="BG210" s="33"/>
      <c r="BH210" s="22"/>
    </row>
    <row r="211" spans="1:60" customFormat="1" ht="13.75" thickBot="1" x14ac:dyDescent="0.3">
      <c r="A211" s="30"/>
      <c r="B211" s="62"/>
      <c r="C211" s="128">
        <f t="shared" si="24"/>
        <v>1</v>
      </c>
      <c r="D211" s="129">
        <f t="shared" si="22"/>
        <v>1</v>
      </c>
      <c r="E211" s="33">
        <f t="shared" si="25"/>
        <v>20</v>
      </c>
      <c r="F211" s="33">
        <v>5</v>
      </c>
      <c r="G211" s="95">
        <v>44021</v>
      </c>
      <c r="H211" s="22"/>
      <c r="I211" s="3">
        <v>6</v>
      </c>
      <c r="J211" s="42">
        <v>44020</v>
      </c>
      <c r="K211" s="130">
        <v>5</v>
      </c>
      <c r="L211" s="22"/>
      <c r="M211" s="3">
        <v>8</v>
      </c>
      <c r="N211" s="42">
        <v>44019</v>
      </c>
      <c r="O211" s="33">
        <v>5</v>
      </c>
      <c r="P211" s="22"/>
      <c r="Q211" s="3"/>
      <c r="R211" s="42"/>
      <c r="S211" s="133">
        <v>0</v>
      </c>
      <c r="T211" s="22"/>
      <c r="U211" s="3"/>
      <c r="V211" s="42"/>
      <c r="W211" s="134">
        <v>0</v>
      </c>
      <c r="X211" s="22"/>
      <c r="Y211" s="3"/>
      <c r="Z211" s="42"/>
      <c r="AA211" s="134">
        <v>0</v>
      </c>
      <c r="AB211" s="22"/>
      <c r="AC211" s="3"/>
      <c r="AD211" s="42"/>
      <c r="AE211" s="133">
        <v>0</v>
      </c>
      <c r="AF211" s="22"/>
      <c r="AG211" s="131">
        <v>1</v>
      </c>
      <c r="AH211" s="42">
        <v>44014</v>
      </c>
      <c r="AI211" s="130">
        <v>5</v>
      </c>
      <c r="AJ211" s="132"/>
      <c r="AK211" s="3">
        <v>1</v>
      </c>
      <c r="AL211" s="42">
        <v>44013</v>
      </c>
      <c r="AM211" s="130">
        <v>5</v>
      </c>
      <c r="AN211" s="132"/>
      <c r="AO211" s="3"/>
      <c r="AP211" s="42"/>
      <c r="AQ211" s="130"/>
      <c r="AR211" s="132"/>
      <c r="AS211" s="3"/>
      <c r="AT211" s="42"/>
      <c r="AU211" s="130"/>
      <c r="AV211" s="132"/>
      <c r="AW211" s="3"/>
      <c r="AX211" s="42"/>
      <c r="AY211" s="130"/>
      <c r="AZ211" s="132"/>
      <c r="BA211" s="3"/>
      <c r="BB211" s="42"/>
      <c r="BC211" s="130"/>
      <c r="BD211" s="22"/>
      <c r="BE211" s="3"/>
      <c r="BF211" s="42"/>
      <c r="BG211" s="33"/>
      <c r="BH211" s="22"/>
    </row>
    <row r="212" spans="1:60" s="8" customFormat="1" x14ac:dyDescent="0.25">
      <c r="A212" s="5">
        <v>44022</v>
      </c>
      <c r="B212" s="63">
        <v>0</v>
      </c>
      <c r="C212" s="135">
        <f t="shared" si="24"/>
        <v>2</v>
      </c>
      <c r="D212" s="136">
        <f t="shared" si="22"/>
        <v>2</v>
      </c>
      <c r="E212" s="7">
        <f t="shared" si="25"/>
        <v>130</v>
      </c>
      <c r="F212" s="7">
        <v>5</v>
      </c>
      <c r="G212" s="141">
        <f t="shared" ref="G212:G217" si="26">J212+1</f>
        <v>44021</v>
      </c>
      <c r="H212" s="12"/>
      <c r="I212" s="9">
        <v>6</v>
      </c>
      <c r="J212" s="10">
        <v>44020</v>
      </c>
      <c r="K212" s="137">
        <v>10</v>
      </c>
      <c r="L212" s="12"/>
      <c r="M212" s="9">
        <v>8</v>
      </c>
      <c r="N212" s="10">
        <v>44019</v>
      </c>
      <c r="O212" s="7">
        <v>10</v>
      </c>
      <c r="P212" s="12"/>
      <c r="Q212" s="9">
        <v>8</v>
      </c>
      <c r="R212" s="10">
        <v>44018</v>
      </c>
      <c r="S212" s="7">
        <v>10</v>
      </c>
      <c r="T212" s="12"/>
      <c r="U212" s="9">
        <v>8</v>
      </c>
      <c r="V212" s="10">
        <v>44017</v>
      </c>
      <c r="W212" s="137">
        <v>10</v>
      </c>
      <c r="X212" s="12"/>
      <c r="Y212" s="9">
        <v>5</v>
      </c>
      <c r="Z212" s="10">
        <v>44016</v>
      </c>
      <c r="AA212" s="137">
        <v>10</v>
      </c>
      <c r="AB212" s="12"/>
      <c r="AC212" s="9">
        <v>3</v>
      </c>
      <c r="AD212" s="10">
        <v>44015</v>
      </c>
      <c r="AE212" s="7">
        <v>10</v>
      </c>
      <c r="AF212" s="12"/>
      <c r="AG212" s="138">
        <v>1</v>
      </c>
      <c r="AH212" s="10">
        <v>44014</v>
      </c>
      <c r="AI212" s="137">
        <v>10</v>
      </c>
      <c r="AJ212" s="139"/>
      <c r="AK212" s="9">
        <v>1</v>
      </c>
      <c r="AL212" s="10">
        <v>44013</v>
      </c>
      <c r="AM212" s="137">
        <v>10</v>
      </c>
      <c r="AN212" s="139"/>
      <c r="AO212" s="9">
        <v>1</v>
      </c>
      <c r="AP212" s="10">
        <v>44012</v>
      </c>
      <c r="AQ212" s="137">
        <v>10</v>
      </c>
      <c r="AR212" s="139"/>
      <c r="AS212" s="9">
        <v>1</v>
      </c>
      <c r="AT212" s="10">
        <v>44011</v>
      </c>
      <c r="AU212" s="137">
        <v>10</v>
      </c>
      <c r="AV212" s="139"/>
      <c r="AW212" s="9">
        <v>1</v>
      </c>
      <c r="AX212" s="10">
        <v>44010</v>
      </c>
      <c r="AY212" s="137">
        <v>10</v>
      </c>
      <c r="AZ212" s="139"/>
      <c r="BA212" s="9">
        <v>1</v>
      </c>
      <c r="BB212" s="10">
        <v>44009</v>
      </c>
      <c r="BC212" s="137">
        <v>10</v>
      </c>
      <c r="BD212" s="139"/>
      <c r="BE212" s="9">
        <v>1</v>
      </c>
      <c r="BF212" s="10">
        <v>44008</v>
      </c>
      <c r="BG212" s="7">
        <v>10</v>
      </c>
      <c r="BH212" s="12"/>
    </row>
    <row r="213" spans="1:60" x14ac:dyDescent="0.25">
      <c r="A213" s="37"/>
      <c r="B213" s="61"/>
      <c r="C213" s="144">
        <f t="shared" si="24"/>
        <v>1</v>
      </c>
      <c r="D213" s="145">
        <f t="shared" si="22"/>
        <v>1</v>
      </c>
      <c r="E213" s="20">
        <f t="shared" si="25"/>
        <v>40</v>
      </c>
      <c r="F213" s="20">
        <v>5</v>
      </c>
      <c r="G213" s="95">
        <f t="shared" si="26"/>
        <v>44021</v>
      </c>
      <c r="H213" s="22"/>
      <c r="I213" s="3">
        <v>6</v>
      </c>
      <c r="J213" s="23">
        <v>44020</v>
      </c>
      <c r="K213" s="140">
        <v>5</v>
      </c>
      <c r="L213" s="22"/>
      <c r="M213" s="3"/>
      <c r="N213" s="23"/>
      <c r="O213" s="142">
        <v>0</v>
      </c>
      <c r="P213" s="22"/>
      <c r="Q213" s="3"/>
      <c r="R213" s="23"/>
      <c r="S213" s="142">
        <v>0</v>
      </c>
      <c r="T213" s="22"/>
      <c r="U213" s="3"/>
      <c r="V213" s="23"/>
      <c r="W213" s="143">
        <v>0</v>
      </c>
      <c r="X213" s="22"/>
      <c r="Y213" s="3"/>
      <c r="Z213" s="23"/>
      <c r="AA213" s="143">
        <v>0</v>
      </c>
      <c r="AB213" s="22"/>
      <c r="AC213" s="3">
        <v>3</v>
      </c>
      <c r="AD213" s="23">
        <v>44015</v>
      </c>
      <c r="AE213" s="20">
        <v>5</v>
      </c>
      <c r="AF213" s="22"/>
      <c r="AG213" s="131">
        <v>1</v>
      </c>
      <c r="AH213" s="23">
        <v>44014</v>
      </c>
      <c r="AI213" s="140">
        <v>5</v>
      </c>
      <c r="AJ213" s="132"/>
      <c r="AK213" s="3">
        <v>1</v>
      </c>
      <c r="AL213" s="23">
        <v>44013</v>
      </c>
      <c r="AM213" s="140">
        <v>5</v>
      </c>
      <c r="AN213" s="132"/>
      <c r="AO213" s="3">
        <v>1</v>
      </c>
      <c r="AP213" s="23">
        <v>44012</v>
      </c>
      <c r="AQ213" s="140">
        <v>5</v>
      </c>
      <c r="AR213" s="132"/>
      <c r="AS213" s="3">
        <v>1</v>
      </c>
      <c r="AT213" s="23">
        <v>44011</v>
      </c>
      <c r="AU213" s="140">
        <v>5</v>
      </c>
      <c r="AV213" s="132"/>
      <c r="AW213" s="3">
        <v>1</v>
      </c>
      <c r="AX213" s="23">
        <v>44010</v>
      </c>
      <c r="AY213" s="140">
        <v>5</v>
      </c>
      <c r="AZ213" s="132"/>
      <c r="BA213" s="3">
        <v>1</v>
      </c>
      <c r="BB213" s="23">
        <v>44009</v>
      </c>
      <c r="BC213" s="140">
        <v>5</v>
      </c>
      <c r="BD213" s="22"/>
      <c r="BE213" s="3"/>
      <c r="BF213" s="23"/>
      <c r="BG213" s="20"/>
      <c r="BH213" s="22"/>
    </row>
    <row r="214" spans="1:60" x14ac:dyDescent="0.25">
      <c r="A214" s="37">
        <v>44022</v>
      </c>
      <c r="B214" s="61">
        <v>0.29166666666666669</v>
      </c>
      <c r="C214" s="144">
        <f t="shared" ref="C214:C226" si="27">ABS(MAX(K214,O214,S214,W214,AA214,AE214,AI214,AM214,AQ214,AU214,AY214,BC214,BG214)/F214)</f>
        <v>4</v>
      </c>
      <c r="D214" s="145">
        <f t="shared" si="22"/>
        <v>4</v>
      </c>
      <c r="E214" s="20">
        <f>SUM(K214,O214,S214,W214,AA214,AE214,AI214,AM214,AQ214,AU214,AY214,BC214,BG214)</f>
        <v>260</v>
      </c>
      <c r="F214" s="20">
        <v>5</v>
      </c>
      <c r="G214" s="95">
        <f t="shared" si="26"/>
        <v>44022</v>
      </c>
      <c r="H214" s="22"/>
      <c r="I214" s="3">
        <v>6</v>
      </c>
      <c r="J214" s="23">
        <v>44021</v>
      </c>
      <c r="K214" s="140">
        <v>20</v>
      </c>
      <c r="L214" s="22"/>
      <c r="M214" s="3">
        <v>8</v>
      </c>
      <c r="N214" s="23">
        <v>44020</v>
      </c>
      <c r="O214" s="20">
        <v>20</v>
      </c>
      <c r="P214" s="22"/>
      <c r="Q214" s="3">
        <v>8</v>
      </c>
      <c r="R214" s="23">
        <v>44019</v>
      </c>
      <c r="S214" s="20">
        <v>20</v>
      </c>
      <c r="T214" s="22"/>
      <c r="U214" s="3">
        <v>8</v>
      </c>
      <c r="V214" s="23">
        <v>44018</v>
      </c>
      <c r="W214" s="20">
        <v>20</v>
      </c>
      <c r="X214" s="22"/>
      <c r="Y214" s="3">
        <v>5</v>
      </c>
      <c r="Z214" s="23">
        <v>44017</v>
      </c>
      <c r="AA214" s="20">
        <v>20</v>
      </c>
      <c r="AB214" s="22"/>
      <c r="AC214" s="131">
        <v>3</v>
      </c>
      <c r="AD214" s="23">
        <v>44016</v>
      </c>
      <c r="AE214" s="20">
        <v>20</v>
      </c>
      <c r="AF214" s="22"/>
      <c r="AG214" s="131">
        <v>1</v>
      </c>
      <c r="AH214" s="23">
        <v>44015</v>
      </c>
      <c r="AI214" s="20">
        <v>20</v>
      </c>
      <c r="AJ214" s="132"/>
      <c r="AK214" s="3">
        <v>1</v>
      </c>
      <c r="AL214" s="23">
        <v>44014</v>
      </c>
      <c r="AM214" s="20">
        <v>20</v>
      </c>
      <c r="AN214" s="132"/>
      <c r="AO214" s="3">
        <v>1</v>
      </c>
      <c r="AP214" s="23">
        <v>44013</v>
      </c>
      <c r="AQ214" s="20">
        <v>20</v>
      </c>
      <c r="AR214" s="132"/>
      <c r="AS214" s="3">
        <v>1</v>
      </c>
      <c r="AT214" s="23">
        <v>44012</v>
      </c>
      <c r="AU214" s="20">
        <v>20</v>
      </c>
      <c r="AV214" s="132"/>
      <c r="AW214" s="3">
        <v>1</v>
      </c>
      <c r="AX214" s="23">
        <v>44011</v>
      </c>
      <c r="AY214" s="20">
        <v>20</v>
      </c>
      <c r="AZ214" s="132"/>
      <c r="BA214" s="3">
        <v>1</v>
      </c>
      <c r="BB214" s="23">
        <v>44010</v>
      </c>
      <c r="BC214" s="20">
        <v>20</v>
      </c>
      <c r="BD214" s="132"/>
      <c r="BE214" s="3">
        <v>1</v>
      </c>
      <c r="BF214" s="23">
        <v>44009</v>
      </c>
      <c r="BG214" s="20">
        <v>20</v>
      </c>
      <c r="BH214" s="22"/>
    </row>
    <row r="215" spans="1:60" x14ac:dyDescent="0.25">
      <c r="A215" s="37"/>
      <c r="B215" s="61"/>
      <c r="C215" s="144">
        <f t="shared" si="27"/>
        <v>1</v>
      </c>
      <c r="D215" s="145">
        <f t="shared" si="22"/>
        <v>1</v>
      </c>
      <c r="E215" s="20">
        <f>SUM(K215,O215,S215,W215,AA215,AE215,AI215,AM215,AQ215,AU215,AY215,BC215,BG215)</f>
        <v>60</v>
      </c>
      <c r="F215" s="20">
        <v>5</v>
      </c>
      <c r="G215" s="95">
        <f t="shared" si="26"/>
        <v>44022</v>
      </c>
      <c r="H215" s="22"/>
      <c r="I215" s="3">
        <v>6</v>
      </c>
      <c r="J215" s="23">
        <v>44021</v>
      </c>
      <c r="K215" s="140">
        <v>5</v>
      </c>
      <c r="L215" s="22"/>
      <c r="M215" s="3">
        <v>8</v>
      </c>
      <c r="N215" s="23">
        <v>44020</v>
      </c>
      <c r="O215" s="20">
        <v>5</v>
      </c>
      <c r="P215" s="22"/>
      <c r="Q215" s="3">
        <v>8</v>
      </c>
      <c r="R215" s="23">
        <v>44019</v>
      </c>
      <c r="S215" s="20">
        <v>5</v>
      </c>
      <c r="T215" s="22"/>
      <c r="U215" s="3">
        <v>8</v>
      </c>
      <c r="V215" s="23">
        <v>44018</v>
      </c>
      <c r="W215" s="140">
        <v>5</v>
      </c>
      <c r="X215" s="22"/>
      <c r="Y215" s="3">
        <v>5</v>
      </c>
      <c r="Z215" s="23">
        <v>44017</v>
      </c>
      <c r="AA215" s="140">
        <v>5</v>
      </c>
      <c r="AB215" s="22"/>
      <c r="AC215" s="3">
        <v>3</v>
      </c>
      <c r="AD215" s="23">
        <v>44016</v>
      </c>
      <c r="AE215" s="20">
        <v>5</v>
      </c>
      <c r="AF215" s="22"/>
      <c r="AG215" s="131">
        <v>1</v>
      </c>
      <c r="AH215" s="23">
        <v>44015</v>
      </c>
      <c r="AI215" s="140">
        <v>5</v>
      </c>
      <c r="AJ215" s="132"/>
      <c r="AK215" s="3">
        <v>1</v>
      </c>
      <c r="AL215" s="23">
        <v>44014</v>
      </c>
      <c r="AM215" s="140">
        <v>5</v>
      </c>
      <c r="AN215" s="132"/>
      <c r="AO215" s="3">
        <v>1</v>
      </c>
      <c r="AP215" s="23">
        <v>44013</v>
      </c>
      <c r="AQ215" s="140">
        <v>5</v>
      </c>
      <c r="AR215" s="132"/>
      <c r="AS215" s="3">
        <v>1</v>
      </c>
      <c r="AT215" s="23">
        <v>44012</v>
      </c>
      <c r="AU215" s="140">
        <v>5</v>
      </c>
      <c r="AV215" s="132"/>
      <c r="AW215" s="3">
        <v>1</v>
      </c>
      <c r="AX215" s="23">
        <v>44011</v>
      </c>
      <c r="AY215" s="140">
        <v>5</v>
      </c>
      <c r="AZ215" s="132"/>
      <c r="BA215" s="3"/>
      <c r="BB215" s="23"/>
      <c r="BC215" s="143">
        <v>0</v>
      </c>
      <c r="BD215" s="132"/>
      <c r="BE215" s="3">
        <v>1</v>
      </c>
      <c r="BF215" s="23">
        <v>44009</v>
      </c>
      <c r="BG215" s="140">
        <v>5</v>
      </c>
      <c r="BH215" s="22"/>
    </row>
    <row r="216" spans="1:60" x14ac:dyDescent="0.25">
      <c r="A216" s="37"/>
      <c r="B216" s="61"/>
      <c r="C216" s="144">
        <f t="shared" si="27"/>
        <v>1</v>
      </c>
      <c r="D216" s="145">
        <f t="shared" si="22"/>
        <v>1</v>
      </c>
      <c r="E216" s="20">
        <f>SUM(K216,O216,S216,W216,AA216,AE216,AI216,AM216,AQ216,AU216,AY216,BC216,BG216)</f>
        <v>55</v>
      </c>
      <c r="F216" s="20">
        <v>5</v>
      </c>
      <c r="G216" s="95">
        <f t="shared" si="26"/>
        <v>44022</v>
      </c>
      <c r="H216" s="22"/>
      <c r="I216" s="3">
        <v>6</v>
      </c>
      <c r="J216" s="23">
        <v>44021</v>
      </c>
      <c r="K216" s="140">
        <v>5</v>
      </c>
      <c r="L216" s="22"/>
      <c r="M216" s="3">
        <v>8</v>
      </c>
      <c r="N216" s="23">
        <v>44020</v>
      </c>
      <c r="O216" s="20">
        <v>5</v>
      </c>
      <c r="P216" s="22"/>
      <c r="Q216" s="3">
        <v>8</v>
      </c>
      <c r="R216" s="23">
        <v>44019</v>
      </c>
      <c r="S216" s="20">
        <v>5</v>
      </c>
      <c r="T216" s="22"/>
      <c r="U216" s="3">
        <v>8</v>
      </c>
      <c r="V216" s="23">
        <v>44018</v>
      </c>
      <c r="W216" s="140">
        <v>5</v>
      </c>
      <c r="X216" s="22"/>
      <c r="Y216" s="3">
        <v>5</v>
      </c>
      <c r="Z216" s="23">
        <v>44017</v>
      </c>
      <c r="AA216" s="140">
        <v>5</v>
      </c>
      <c r="AB216" s="22"/>
      <c r="AC216" s="3">
        <v>3</v>
      </c>
      <c r="AD216" s="23">
        <v>44016</v>
      </c>
      <c r="AE216" s="20">
        <v>5</v>
      </c>
      <c r="AF216" s="22"/>
      <c r="AG216" s="131">
        <v>1</v>
      </c>
      <c r="AH216" s="23">
        <v>44015</v>
      </c>
      <c r="AI216" s="140">
        <v>5</v>
      </c>
      <c r="AJ216" s="132"/>
      <c r="AK216" s="3">
        <v>1</v>
      </c>
      <c r="AL216" s="23">
        <v>44014</v>
      </c>
      <c r="AM216" s="140">
        <v>5</v>
      </c>
      <c r="AN216" s="132"/>
      <c r="AO216" s="3">
        <v>1</v>
      </c>
      <c r="AP216" s="23">
        <v>44013</v>
      </c>
      <c r="AQ216" s="140">
        <v>5</v>
      </c>
      <c r="AR216" s="132"/>
      <c r="AS216" s="3">
        <v>1</v>
      </c>
      <c r="AT216" s="23">
        <v>44012</v>
      </c>
      <c r="AU216" s="140">
        <v>5</v>
      </c>
      <c r="AV216" s="132"/>
      <c r="AW216" s="3"/>
      <c r="AX216" s="23"/>
      <c r="AY216" s="143">
        <v>0</v>
      </c>
      <c r="AZ216" s="132"/>
      <c r="BA216" s="3"/>
      <c r="BB216" s="23"/>
      <c r="BC216" s="143">
        <v>0</v>
      </c>
      <c r="BD216" s="132"/>
      <c r="BE216" s="3">
        <v>1</v>
      </c>
      <c r="BF216" s="23">
        <v>44009</v>
      </c>
      <c r="BG216" s="20">
        <v>5</v>
      </c>
      <c r="BH216" s="22"/>
    </row>
    <row r="217" spans="1:60" x14ac:dyDescent="0.25">
      <c r="A217" s="37"/>
      <c r="B217" s="61"/>
      <c r="C217" s="144">
        <f t="shared" si="27"/>
        <v>1</v>
      </c>
      <c r="D217" s="145">
        <f t="shared" si="22"/>
        <v>1</v>
      </c>
      <c r="E217" s="20">
        <f>SUM(K217,O217,S217,W217,AA217,AE217,AI217,AM217,AQ217,AU217,AY217,BC217,BG217)</f>
        <v>45</v>
      </c>
      <c r="F217" s="20">
        <v>5</v>
      </c>
      <c r="G217" s="95">
        <f t="shared" si="26"/>
        <v>44022</v>
      </c>
      <c r="H217" s="22"/>
      <c r="I217" s="3">
        <v>6</v>
      </c>
      <c r="J217" s="23">
        <v>44021</v>
      </c>
      <c r="K217" s="140">
        <v>5</v>
      </c>
      <c r="L217" s="22"/>
      <c r="M217" s="3">
        <v>8</v>
      </c>
      <c r="N217" s="23">
        <v>44020</v>
      </c>
      <c r="O217" s="20">
        <v>5</v>
      </c>
      <c r="P217" s="22"/>
      <c r="Q217" s="3">
        <v>8</v>
      </c>
      <c r="R217" s="23">
        <v>44019</v>
      </c>
      <c r="S217" s="20">
        <v>5</v>
      </c>
      <c r="T217" s="22"/>
      <c r="U217" s="3">
        <v>8</v>
      </c>
      <c r="V217" s="23">
        <v>44018</v>
      </c>
      <c r="W217" s="140">
        <v>5</v>
      </c>
      <c r="X217" s="22"/>
      <c r="Y217" s="3">
        <v>5</v>
      </c>
      <c r="Z217" s="23">
        <v>44017</v>
      </c>
      <c r="AA217" s="140">
        <v>5</v>
      </c>
      <c r="AB217" s="22"/>
      <c r="AC217" s="3">
        <v>3</v>
      </c>
      <c r="AD217" s="23">
        <v>44016</v>
      </c>
      <c r="AE217" s="20">
        <v>5</v>
      </c>
      <c r="AF217" s="22"/>
      <c r="AG217" s="131">
        <v>1</v>
      </c>
      <c r="AH217" s="23">
        <v>44015</v>
      </c>
      <c r="AI217" s="140">
        <v>5</v>
      </c>
      <c r="AJ217" s="132"/>
      <c r="AK217" s="3">
        <v>1</v>
      </c>
      <c r="AL217" s="23">
        <v>44014</v>
      </c>
      <c r="AM217" s="140">
        <v>5</v>
      </c>
      <c r="AN217" s="132"/>
      <c r="AO217" s="3"/>
      <c r="AP217" s="23"/>
      <c r="AQ217" s="143">
        <v>0</v>
      </c>
      <c r="AR217" s="132"/>
      <c r="AS217" s="3">
        <v>1</v>
      </c>
      <c r="AT217" s="23">
        <v>44012</v>
      </c>
      <c r="AU217" s="140">
        <v>5</v>
      </c>
      <c r="AV217" s="132"/>
      <c r="AW217" s="3"/>
      <c r="AX217" s="23"/>
      <c r="AY217" s="140"/>
      <c r="AZ217" s="132"/>
      <c r="BA217" s="3"/>
      <c r="BB217" s="23"/>
      <c r="BC217" s="140"/>
      <c r="BD217" s="22"/>
      <c r="BE217" s="3"/>
      <c r="BF217" s="23"/>
      <c r="BG217" s="20"/>
      <c r="BH217" s="22"/>
    </row>
    <row r="218" spans="1:60" x14ac:dyDescent="0.25">
      <c r="A218" s="37">
        <v>44022</v>
      </c>
      <c r="B218" s="61">
        <v>0.375</v>
      </c>
      <c r="C218" s="144">
        <f t="shared" si="27"/>
        <v>2</v>
      </c>
      <c r="D218" s="145">
        <f t="shared" si="22"/>
        <v>2</v>
      </c>
      <c r="E218" s="20">
        <f t="shared" ref="E218:E226" si="28">SUM(K218,O218,S218,W218,AA218,AE218,AI218,AM218,AQ218,AU218,AY218,BC218,BG218)</f>
        <v>130</v>
      </c>
      <c r="F218" s="20">
        <v>5</v>
      </c>
      <c r="G218" s="95">
        <f t="shared" ref="G218:G225" si="29">J218+1</f>
        <v>44022</v>
      </c>
      <c r="H218" s="22"/>
      <c r="I218" s="3">
        <v>6</v>
      </c>
      <c r="J218" s="23">
        <v>44021</v>
      </c>
      <c r="K218" s="140">
        <v>10</v>
      </c>
      <c r="L218" s="22"/>
      <c r="M218" s="3">
        <v>8</v>
      </c>
      <c r="N218" s="23">
        <v>44020</v>
      </c>
      <c r="O218" s="20">
        <v>10</v>
      </c>
      <c r="P218" s="22"/>
      <c r="Q218" s="3">
        <v>8</v>
      </c>
      <c r="R218" s="23">
        <v>44019</v>
      </c>
      <c r="S218" s="20">
        <v>10</v>
      </c>
      <c r="T218" s="22"/>
      <c r="U218" s="3">
        <v>8</v>
      </c>
      <c r="V218" s="23">
        <v>44018</v>
      </c>
      <c r="W218" s="20">
        <v>10</v>
      </c>
      <c r="X218" s="22"/>
      <c r="Y218" s="3">
        <v>5</v>
      </c>
      <c r="Z218" s="23">
        <v>44017</v>
      </c>
      <c r="AA218" s="20">
        <v>10</v>
      </c>
      <c r="AB218" s="22"/>
      <c r="AC218" s="131">
        <v>3</v>
      </c>
      <c r="AD218" s="23">
        <v>44016</v>
      </c>
      <c r="AE218" s="20">
        <v>10</v>
      </c>
      <c r="AF218" s="22"/>
      <c r="AG218" s="131">
        <v>1</v>
      </c>
      <c r="AH218" s="23">
        <v>44015</v>
      </c>
      <c r="AI218" s="20">
        <v>10</v>
      </c>
      <c r="AJ218" s="132"/>
      <c r="AK218" s="3">
        <v>1</v>
      </c>
      <c r="AL218" s="23">
        <v>44014</v>
      </c>
      <c r="AM218" s="20">
        <v>10</v>
      </c>
      <c r="AN218" s="132"/>
      <c r="AO218" s="3">
        <v>1</v>
      </c>
      <c r="AP218" s="23">
        <v>44013</v>
      </c>
      <c r="AQ218" s="20">
        <v>10</v>
      </c>
      <c r="AR218" s="132"/>
      <c r="AS218" s="3">
        <v>1</v>
      </c>
      <c r="AT218" s="23">
        <v>44012</v>
      </c>
      <c r="AU218" s="20">
        <v>10</v>
      </c>
      <c r="AV218" s="132"/>
      <c r="AW218" s="3">
        <v>1</v>
      </c>
      <c r="AX218" s="23">
        <v>44011</v>
      </c>
      <c r="AY218" s="20">
        <v>10</v>
      </c>
      <c r="AZ218" s="132"/>
      <c r="BA218" s="3">
        <v>1</v>
      </c>
      <c r="BB218" s="23">
        <v>44010</v>
      </c>
      <c r="BC218" s="20">
        <v>10</v>
      </c>
      <c r="BD218" s="132"/>
      <c r="BE218" s="3">
        <v>1</v>
      </c>
      <c r="BF218" s="23">
        <v>44009</v>
      </c>
      <c r="BG218" s="20">
        <v>10</v>
      </c>
      <c r="BH218" s="22"/>
    </row>
    <row r="219" spans="1:60" x14ac:dyDescent="0.25">
      <c r="A219" s="37"/>
      <c r="B219" s="61"/>
      <c r="C219" s="144">
        <f t="shared" si="27"/>
        <v>1</v>
      </c>
      <c r="D219" s="145">
        <f t="shared" si="22"/>
        <v>1</v>
      </c>
      <c r="E219" s="20">
        <f t="shared" si="28"/>
        <v>55</v>
      </c>
      <c r="F219" s="20">
        <v>5</v>
      </c>
      <c r="G219" s="95">
        <f t="shared" si="29"/>
        <v>44022</v>
      </c>
      <c r="H219" s="22"/>
      <c r="I219" s="3">
        <v>6</v>
      </c>
      <c r="J219" s="23">
        <v>44021</v>
      </c>
      <c r="K219" s="140">
        <v>5</v>
      </c>
      <c r="L219" s="22"/>
      <c r="M219" s="3">
        <v>8</v>
      </c>
      <c r="N219" s="23">
        <v>44020</v>
      </c>
      <c r="O219" s="20">
        <v>5</v>
      </c>
      <c r="P219" s="22"/>
      <c r="Q219" s="3">
        <v>8</v>
      </c>
      <c r="R219" s="23">
        <v>44019</v>
      </c>
      <c r="S219" s="20">
        <v>5</v>
      </c>
      <c r="T219" s="22"/>
      <c r="U219" s="3">
        <v>8</v>
      </c>
      <c r="V219" s="23">
        <v>44018</v>
      </c>
      <c r="W219" s="140">
        <v>5</v>
      </c>
      <c r="X219" s="22"/>
      <c r="Y219" s="3">
        <v>5</v>
      </c>
      <c r="Z219" s="23">
        <v>44017</v>
      </c>
      <c r="AA219" s="140">
        <v>5</v>
      </c>
      <c r="AB219" s="22"/>
      <c r="AC219" s="3">
        <v>3</v>
      </c>
      <c r="AD219" s="23">
        <v>44016</v>
      </c>
      <c r="AE219" s="20">
        <v>5</v>
      </c>
      <c r="AF219" s="22"/>
      <c r="AG219" s="131">
        <v>1</v>
      </c>
      <c r="AH219" s="23">
        <v>44015</v>
      </c>
      <c r="AI219" s="140">
        <v>5</v>
      </c>
      <c r="AJ219" s="132"/>
      <c r="AK219" s="3">
        <v>1</v>
      </c>
      <c r="AL219" s="23">
        <v>44014</v>
      </c>
      <c r="AM219" s="140">
        <v>5</v>
      </c>
      <c r="AN219" s="132"/>
      <c r="AO219" s="3">
        <v>1</v>
      </c>
      <c r="AP219" s="23">
        <v>44013</v>
      </c>
      <c r="AQ219" s="140">
        <v>5</v>
      </c>
      <c r="AR219" s="132"/>
      <c r="AS219" s="3"/>
      <c r="AT219" s="23"/>
      <c r="AU219" s="143">
        <v>0</v>
      </c>
      <c r="AV219" s="132"/>
      <c r="AW219" s="3"/>
      <c r="AX219" s="23"/>
      <c r="AY219" s="143">
        <v>0</v>
      </c>
      <c r="AZ219" s="132"/>
      <c r="BA219" s="3">
        <v>1</v>
      </c>
      <c r="BB219" s="23">
        <v>44010</v>
      </c>
      <c r="BC219" s="140">
        <v>5</v>
      </c>
      <c r="BD219" s="132"/>
      <c r="BE219" s="3">
        <v>1</v>
      </c>
      <c r="BF219" s="23">
        <v>44009</v>
      </c>
      <c r="BG219" s="140">
        <v>5</v>
      </c>
      <c r="BH219" s="22"/>
    </row>
    <row r="220" spans="1:60" x14ac:dyDescent="0.25">
      <c r="A220" s="37"/>
      <c r="B220" s="61"/>
      <c r="C220" s="144">
        <f t="shared" si="27"/>
        <v>1</v>
      </c>
      <c r="D220" s="145">
        <f t="shared" si="22"/>
        <v>1</v>
      </c>
      <c r="E220" s="20">
        <f t="shared" si="28"/>
        <v>10</v>
      </c>
      <c r="F220" s="20">
        <v>5</v>
      </c>
      <c r="G220" s="95">
        <f t="shared" si="29"/>
        <v>44022</v>
      </c>
      <c r="H220" s="22"/>
      <c r="I220" s="3">
        <v>6</v>
      </c>
      <c r="J220" s="23">
        <v>44021</v>
      </c>
      <c r="K220" s="140">
        <v>5</v>
      </c>
      <c r="L220" s="22"/>
      <c r="M220" s="3">
        <v>8</v>
      </c>
      <c r="N220" s="23">
        <v>44020</v>
      </c>
      <c r="O220" s="20">
        <v>5</v>
      </c>
      <c r="P220" s="22"/>
      <c r="Q220" s="3"/>
      <c r="R220" s="23"/>
      <c r="S220" s="20"/>
      <c r="T220" s="22"/>
      <c r="U220" s="3"/>
      <c r="V220" s="23"/>
      <c r="W220" s="140"/>
      <c r="X220" s="22"/>
      <c r="Y220" s="3"/>
      <c r="Z220" s="23"/>
      <c r="AA220" s="140"/>
      <c r="AB220" s="22"/>
      <c r="AC220" s="3"/>
      <c r="AD220" s="23"/>
      <c r="AE220" s="20"/>
      <c r="AF220" s="22"/>
      <c r="AG220" s="131"/>
      <c r="AH220" s="23"/>
      <c r="AI220" s="140"/>
      <c r="AJ220" s="132"/>
      <c r="AK220" s="3"/>
      <c r="AL220" s="23"/>
      <c r="AM220" s="140"/>
      <c r="AN220" s="132"/>
      <c r="AO220" s="3"/>
      <c r="AP220" s="23"/>
      <c r="AQ220" s="140"/>
      <c r="AR220" s="132"/>
      <c r="AS220" s="3"/>
      <c r="AT220" s="23"/>
      <c r="AU220" s="140"/>
      <c r="AV220" s="132"/>
      <c r="AW220" s="3"/>
      <c r="AX220" s="23"/>
      <c r="AY220" s="140"/>
      <c r="AZ220" s="132"/>
      <c r="BA220" s="3"/>
      <c r="BB220" s="23"/>
      <c r="BC220" s="140"/>
      <c r="BD220" s="132"/>
      <c r="BE220" s="3"/>
      <c r="BF220" s="23"/>
      <c r="BG220" s="20"/>
      <c r="BH220" s="22"/>
    </row>
    <row r="221" spans="1:60" x14ac:dyDescent="0.25">
      <c r="A221" s="37">
        <v>44022</v>
      </c>
      <c r="B221" s="61">
        <v>0.45833333333333331</v>
      </c>
      <c r="C221" s="144">
        <f t="shared" si="27"/>
        <v>2</v>
      </c>
      <c r="D221" s="145">
        <f t="shared" si="22"/>
        <v>2</v>
      </c>
      <c r="E221" s="20">
        <f t="shared" si="28"/>
        <v>130</v>
      </c>
      <c r="F221" s="20">
        <v>5</v>
      </c>
      <c r="G221" s="95">
        <f t="shared" si="29"/>
        <v>44022</v>
      </c>
      <c r="H221" s="22"/>
      <c r="I221" s="3">
        <v>6</v>
      </c>
      <c r="J221" s="23">
        <v>44021</v>
      </c>
      <c r="K221" s="140">
        <v>10</v>
      </c>
      <c r="L221" s="22"/>
      <c r="M221" s="3">
        <v>8</v>
      </c>
      <c r="N221" s="23">
        <v>44020</v>
      </c>
      <c r="O221" s="20">
        <v>10</v>
      </c>
      <c r="P221" s="22"/>
      <c r="Q221" s="3">
        <v>8</v>
      </c>
      <c r="R221" s="23">
        <v>44019</v>
      </c>
      <c r="S221" s="20">
        <v>10</v>
      </c>
      <c r="T221" s="22"/>
      <c r="U221" s="3">
        <v>8</v>
      </c>
      <c r="V221" s="23">
        <v>44018</v>
      </c>
      <c r="W221" s="20">
        <v>10</v>
      </c>
      <c r="X221" s="22"/>
      <c r="Y221" s="3">
        <v>5</v>
      </c>
      <c r="Z221" s="23">
        <v>44017</v>
      </c>
      <c r="AA221" s="20">
        <v>10</v>
      </c>
      <c r="AB221" s="22"/>
      <c r="AC221" s="131">
        <v>3</v>
      </c>
      <c r="AD221" s="23">
        <v>44016</v>
      </c>
      <c r="AE221" s="20">
        <v>10</v>
      </c>
      <c r="AF221" s="22"/>
      <c r="AG221" s="131">
        <v>1</v>
      </c>
      <c r="AH221" s="23">
        <v>44015</v>
      </c>
      <c r="AI221" s="20">
        <v>10</v>
      </c>
      <c r="AJ221" s="132"/>
      <c r="AK221" s="3">
        <v>1</v>
      </c>
      <c r="AL221" s="23">
        <v>44014</v>
      </c>
      <c r="AM221" s="20">
        <v>10</v>
      </c>
      <c r="AN221" s="132"/>
      <c r="AO221" s="3">
        <v>1</v>
      </c>
      <c r="AP221" s="23">
        <v>44013</v>
      </c>
      <c r="AQ221" s="20">
        <v>10</v>
      </c>
      <c r="AR221" s="132"/>
      <c r="AS221" s="3">
        <v>1</v>
      </c>
      <c r="AT221" s="23">
        <v>44012</v>
      </c>
      <c r="AU221" s="20">
        <v>10</v>
      </c>
      <c r="AV221" s="132"/>
      <c r="AW221" s="3">
        <v>1</v>
      </c>
      <c r="AX221" s="23">
        <v>44011</v>
      </c>
      <c r="AY221" s="20">
        <v>10</v>
      </c>
      <c r="AZ221" s="132"/>
      <c r="BA221" s="3">
        <v>1</v>
      </c>
      <c r="BB221" s="23">
        <v>44010</v>
      </c>
      <c r="BC221" s="20">
        <v>10</v>
      </c>
      <c r="BD221" s="132"/>
      <c r="BE221" s="3">
        <v>1</v>
      </c>
      <c r="BF221" s="23">
        <v>44009</v>
      </c>
      <c r="BG221" s="20">
        <v>10</v>
      </c>
      <c r="BH221" s="22"/>
    </row>
    <row r="222" spans="1:60" x14ac:dyDescent="0.25">
      <c r="A222" s="37"/>
      <c r="B222" s="61"/>
      <c r="C222" s="144">
        <f t="shared" si="27"/>
        <v>1</v>
      </c>
      <c r="D222" s="145">
        <f t="shared" si="22"/>
        <v>1</v>
      </c>
      <c r="E222" s="20">
        <f t="shared" si="28"/>
        <v>15</v>
      </c>
      <c r="F222" s="20">
        <v>5</v>
      </c>
      <c r="G222" s="95">
        <f t="shared" si="29"/>
        <v>44022</v>
      </c>
      <c r="H222" s="22"/>
      <c r="I222" s="3">
        <v>6</v>
      </c>
      <c r="J222" s="23">
        <v>44021</v>
      </c>
      <c r="K222" s="140">
        <v>5</v>
      </c>
      <c r="L222" s="22"/>
      <c r="M222" s="3">
        <v>8</v>
      </c>
      <c r="N222" s="23">
        <v>44020</v>
      </c>
      <c r="O222" s="20">
        <v>5</v>
      </c>
      <c r="P222" s="22"/>
      <c r="Q222" s="3">
        <v>8</v>
      </c>
      <c r="R222" s="23">
        <v>44019</v>
      </c>
      <c r="S222" s="20">
        <v>5</v>
      </c>
      <c r="T222" s="22"/>
      <c r="U222" s="3"/>
      <c r="V222" s="23"/>
      <c r="W222" s="140"/>
      <c r="X222" s="22"/>
      <c r="Y222" s="3"/>
      <c r="Z222" s="23"/>
      <c r="AA222" s="140"/>
      <c r="AB222" s="22"/>
      <c r="AC222" s="3"/>
      <c r="AD222" s="23"/>
      <c r="AE222" s="20"/>
      <c r="AF222" s="22"/>
      <c r="AG222" s="131"/>
      <c r="AH222" s="23"/>
      <c r="AI222" s="140"/>
      <c r="AJ222" s="132"/>
      <c r="AK222" s="3"/>
      <c r="AL222" s="23"/>
      <c r="AM222" s="140"/>
      <c r="AN222" s="132"/>
      <c r="AO222" s="3"/>
      <c r="AP222" s="23"/>
      <c r="AQ222" s="140"/>
      <c r="AR222" s="132"/>
      <c r="AS222" s="3"/>
      <c r="AT222" s="23"/>
      <c r="AU222" s="140"/>
      <c r="AV222" s="132"/>
      <c r="AW222" s="3"/>
      <c r="AX222" s="23"/>
      <c r="AY222" s="140"/>
      <c r="AZ222" s="132"/>
      <c r="BA222" s="3"/>
      <c r="BB222" s="23"/>
      <c r="BC222" s="140"/>
      <c r="BD222" s="132"/>
      <c r="BE222" s="3"/>
      <c r="BF222" s="23"/>
      <c r="BG222" s="140"/>
      <c r="BH222" s="22"/>
    </row>
    <row r="223" spans="1:60" x14ac:dyDescent="0.25">
      <c r="A223" s="37">
        <v>44022</v>
      </c>
      <c r="B223" s="61">
        <v>0.54166666666666663</v>
      </c>
      <c r="C223" s="144">
        <f t="shared" si="27"/>
        <v>4</v>
      </c>
      <c r="D223" s="145">
        <f t="shared" si="22"/>
        <v>4</v>
      </c>
      <c r="E223" s="20">
        <f t="shared" si="28"/>
        <v>260</v>
      </c>
      <c r="F223" s="20">
        <v>5</v>
      </c>
      <c r="G223" s="95">
        <f t="shared" si="29"/>
        <v>44022</v>
      </c>
      <c r="H223" s="22"/>
      <c r="I223" s="3">
        <v>6</v>
      </c>
      <c r="J223" s="23">
        <v>44021</v>
      </c>
      <c r="K223" s="140">
        <v>20</v>
      </c>
      <c r="L223" s="22"/>
      <c r="M223" s="3">
        <v>8</v>
      </c>
      <c r="N223" s="23">
        <v>44020</v>
      </c>
      <c r="O223" s="20">
        <v>20</v>
      </c>
      <c r="P223" s="22"/>
      <c r="Q223" s="3">
        <v>8</v>
      </c>
      <c r="R223" s="23">
        <v>44019</v>
      </c>
      <c r="S223" s="20">
        <v>20</v>
      </c>
      <c r="T223" s="22"/>
      <c r="U223" s="3">
        <v>8</v>
      </c>
      <c r="V223" s="23">
        <v>44018</v>
      </c>
      <c r="W223" s="20">
        <v>20</v>
      </c>
      <c r="X223" s="22"/>
      <c r="Y223" s="3">
        <v>5</v>
      </c>
      <c r="Z223" s="23">
        <v>44017</v>
      </c>
      <c r="AA223" s="20">
        <v>20</v>
      </c>
      <c r="AB223" s="22"/>
      <c r="AC223" s="131">
        <v>3</v>
      </c>
      <c r="AD223" s="23">
        <v>44016</v>
      </c>
      <c r="AE223" s="20">
        <v>20</v>
      </c>
      <c r="AF223" s="22"/>
      <c r="AG223" s="131">
        <v>1</v>
      </c>
      <c r="AH223" s="23">
        <v>44015</v>
      </c>
      <c r="AI223" s="20">
        <v>20</v>
      </c>
      <c r="AJ223" s="132"/>
      <c r="AK223" s="3">
        <v>1</v>
      </c>
      <c r="AL223" s="23">
        <v>44014</v>
      </c>
      <c r="AM223" s="20">
        <v>20</v>
      </c>
      <c r="AN223" s="132"/>
      <c r="AO223" s="3">
        <v>1</v>
      </c>
      <c r="AP223" s="23">
        <v>44013</v>
      </c>
      <c r="AQ223" s="20">
        <v>20</v>
      </c>
      <c r="AR223" s="132"/>
      <c r="AS223" s="3">
        <v>1</v>
      </c>
      <c r="AT223" s="23">
        <v>44012</v>
      </c>
      <c r="AU223" s="20">
        <v>20</v>
      </c>
      <c r="AV223" s="132"/>
      <c r="AW223" s="3">
        <v>1</v>
      </c>
      <c r="AX223" s="23">
        <v>44011</v>
      </c>
      <c r="AY223" s="20">
        <v>20</v>
      </c>
      <c r="AZ223" s="132"/>
      <c r="BA223" s="3">
        <v>1</v>
      </c>
      <c r="BB223" s="23">
        <v>44010</v>
      </c>
      <c r="BC223" s="20">
        <v>20</v>
      </c>
      <c r="BD223" s="132"/>
      <c r="BE223" s="3">
        <v>1</v>
      </c>
      <c r="BF223" s="23">
        <v>44009</v>
      </c>
      <c r="BG223" s="20">
        <v>20</v>
      </c>
      <c r="BH223" s="22"/>
    </row>
    <row r="224" spans="1:60" x14ac:dyDescent="0.25">
      <c r="A224" s="37">
        <v>44022</v>
      </c>
      <c r="B224" s="61">
        <v>0.58333333333333337</v>
      </c>
      <c r="C224" s="144">
        <f t="shared" si="27"/>
        <v>1</v>
      </c>
      <c r="D224" s="145">
        <f t="shared" si="22"/>
        <v>1</v>
      </c>
      <c r="E224" s="20">
        <f t="shared" si="28"/>
        <v>65</v>
      </c>
      <c r="F224" s="20">
        <v>5</v>
      </c>
      <c r="G224" s="95">
        <f t="shared" si="29"/>
        <v>44022</v>
      </c>
      <c r="H224" s="22"/>
      <c r="I224" s="3">
        <v>6</v>
      </c>
      <c r="J224" s="23">
        <v>44021</v>
      </c>
      <c r="K224" s="140">
        <v>5</v>
      </c>
      <c r="L224" s="22"/>
      <c r="M224" s="3">
        <v>8</v>
      </c>
      <c r="N224" s="23">
        <v>44020</v>
      </c>
      <c r="O224" s="20">
        <v>5</v>
      </c>
      <c r="P224" s="22"/>
      <c r="Q224" s="3">
        <v>8</v>
      </c>
      <c r="R224" s="23">
        <v>44019</v>
      </c>
      <c r="S224" s="20">
        <v>5</v>
      </c>
      <c r="T224" s="22"/>
      <c r="U224" s="3">
        <v>8</v>
      </c>
      <c r="V224" s="23">
        <v>44018</v>
      </c>
      <c r="W224" s="20">
        <v>5</v>
      </c>
      <c r="X224" s="22"/>
      <c r="Y224" s="3">
        <v>5</v>
      </c>
      <c r="Z224" s="23">
        <v>44017</v>
      </c>
      <c r="AA224" s="20">
        <v>5</v>
      </c>
      <c r="AB224" s="22"/>
      <c r="AC224" s="131">
        <v>3</v>
      </c>
      <c r="AD224" s="23">
        <v>44016</v>
      </c>
      <c r="AE224" s="20">
        <v>5</v>
      </c>
      <c r="AF224" s="22"/>
      <c r="AG224" s="131">
        <v>1</v>
      </c>
      <c r="AH224" s="23">
        <v>44015</v>
      </c>
      <c r="AI224" s="20">
        <v>5</v>
      </c>
      <c r="AJ224" s="132"/>
      <c r="AK224" s="3">
        <v>1</v>
      </c>
      <c r="AL224" s="23">
        <v>44014</v>
      </c>
      <c r="AM224" s="20">
        <v>5</v>
      </c>
      <c r="AN224" s="132"/>
      <c r="AO224" s="3">
        <v>1</v>
      </c>
      <c r="AP224" s="23">
        <v>44013</v>
      </c>
      <c r="AQ224" s="20">
        <v>5</v>
      </c>
      <c r="AR224" s="132"/>
      <c r="AS224" s="3">
        <v>1</v>
      </c>
      <c r="AT224" s="23">
        <v>44012</v>
      </c>
      <c r="AU224" s="20">
        <v>5</v>
      </c>
      <c r="AV224" s="132"/>
      <c r="AW224" s="3">
        <v>1</v>
      </c>
      <c r="AX224" s="23">
        <v>44011</v>
      </c>
      <c r="AY224" s="20">
        <v>5</v>
      </c>
      <c r="AZ224" s="132"/>
      <c r="BA224" s="3">
        <v>1</v>
      </c>
      <c r="BB224" s="23">
        <v>44010</v>
      </c>
      <c r="BC224" s="20">
        <v>5</v>
      </c>
      <c r="BD224" s="132"/>
      <c r="BE224" s="3">
        <v>1</v>
      </c>
      <c r="BF224" s="23">
        <v>44009</v>
      </c>
      <c r="BG224" s="20">
        <v>5</v>
      </c>
      <c r="BH224" s="22"/>
    </row>
    <row r="225" spans="1:60" x14ac:dyDescent="0.25">
      <c r="A225" s="37"/>
      <c r="B225" s="61"/>
      <c r="C225" s="144">
        <f t="shared" si="27"/>
        <v>1</v>
      </c>
      <c r="D225" s="145">
        <f t="shared" si="22"/>
        <v>1</v>
      </c>
      <c r="E225" s="20">
        <f t="shared" si="28"/>
        <v>45</v>
      </c>
      <c r="F225" s="20">
        <v>5</v>
      </c>
      <c r="G225" s="95">
        <f t="shared" si="29"/>
        <v>44022</v>
      </c>
      <c r="H225" s="22"/>
      <c r="I225" s="3">
        <v>6</v>
      </c>
      <c r="J225" s="23">
        <v>44021</v>
      </c>
      <c r="K225" s="140">
        <v>5</v>
      </c>
      <c r="L225" s="22"/>
      <c r="M225" s="3">
        <v>8</v>
      </c>
      <c r="N225" s="23">
        <v>44020</v>
      </c>
      <c r="O225" s="20">
        <v>5</v>
      </c>
      <c r="P225" s="22"/>
      <c r="Q225" s="3">
        <v>8</v>
      </c>
      <c r="R225" s="23">
        <v>44019</v>
      </c>
      <c r="S225" s="20">
        <v>5</v>
      </c>
      <c r="T225" s="22"/>
      <c r="U225" s="3">
        <v>8</v>
      </c>
      <c r="V225" s="23">
        <v>44018</v>
      </c>
      <c r="W225" s="140">
        <v>5</v>
      </c>
      <c r="X225" s="22"/>
      <c r="Y225" s="3">
        <v>5</v>
      </c>
      <c r="Z225" s="23">
        <v>44017</v>
      </c>
      <c r="AA225" s="140">
        <v>5</v>
      </c>
      <c r="AB225" s="22"/>
      <c r="AC225" s="3">
        <v>3</v>
      </c>
      <c r="AD225" s="23">
        <v>44016</v>
      </c>
      <c r="AE225" s="20">
        <v>5</v>
      </c>
      <c r="AF225" s="22"/>
      <c r="AG225" s="131">
        <v>1</v>
      </c>
      <c r="AH225" s="23">
        <v>44015</v>
      </c>
      <c r="AI225" s="140">
        <v>5</v>
      </c>
      <c r="AJ225" s="132"/>
      <c r="AK225" s="3"/>
      <c r="AL225" s="23"/>
      <c r="AM225" s="143">
        <v>0</v>
      </c>
      <c r="AN225" s="132"/>
      <c r="AO225" s="3"/>
      <c r="AP225" s="23"/>
      <c r="AQ225" s="143">
        <v>0</v>
      </c>
      <c r="AR225" s="132"/>
      <c r="AS225" s="3"/>
      <c r="AT225" s="23"/>
      <c r="AU225" s="143">
        <v>0</v>
      </c>
      <c r="AV225" s="132"/>
      <c r="AW225" s="3"/>
      <c r="AX225" s="23"/>
      <c r="AY225" s="143">
        <v>0</v>
      </c>
      <c r="AZ225" s="132"/>
      <c r="BA225" s="3">
        <v>1</v>
      </c>
      <c r="BB225" s="23">
        <v>44010</v>
      </c>
      <c r="BC225" s="140">
        <v>5</v>
      </c>
      <c r="BD225" s="132"/>
      <c r="BE225" s="3">
        <v>1</v>
      </c>
      <c r="BF225" s="23">
        <v>44009</v>
      </c>
      <c r="BG225" s="140">
        <v>5</v>
      </c>
      <c r="BH225" s="22"/>
    </row>
    <row r="226" spans="1:60" x14ac:dyDescent="0.25">
      <c r="B226" s="2"/>
      <c r="C226" s="144">
        <f t="shared" si="27"/>
        <v>1</v>
      </c>
      <c r="D226" s="145">
        <f t="shared" si="22"/>
        <v>1</v>
      </c>
      <c r="E226" s="20">
        <f t="shared" si="28"/>
        <v>45</v>
      </c>
      <c r="F226" s="20">
        <v>5</v>
      </c>
      <c r="G226" s="95">
        <v>44022</v>
      </c>
      <c r="H226" s="22"/>
      <c r="I226" s="3"/>
      <c r="J226" s="23"/>
      <c r="K226" s="143">
        <v>0</v>
      </c>
      <c r="L226" s="22"/>
      <c r="M226" s="3"/>
      <c r="N226" s="23"/>
      <c r="O226" s="142">
        <v>0</v>
      </c>
      <c r="P226" s="22"/>
      <c r="Q226" s="3"/>
      <c r="R226" s="23"/>
      <c r="S226" s="142">
        <v>0</v>
      </c>
      <c r="T226" s="22"/>
      <c r="U226" s="3"/>
      <c r="V226" s="23"/>
      <c r="W226" s="143">
        <v>0</v>
      </c>
      <c r="X226" s="22"/>
      <c r="Y226" s="3">
        <v>5</v>
      </c>
      <c r="Z226" s="23">
        <v>44017</v>
      </c>
      <c r="AA226" s="140">
        <v>5</v>
      </c>
      <c r="AB226" s="22"/>
      <c r="AC226" s="3">
        <v>3</v>
      </c>
      <c r="AD226" s="23">
        <v>44016</v>
      </c>
      <c r="AE226" s="20">
        <v>5</v>
      </c>
      <c r="AF226" s="22"/>
      <c r="AG226" s="3">
        <v>1</v>
      </c>
      <c r="AH226" s="23">
        <v>44015</v>
      </c>
      <c r="AI226" s="20">
        <v>5</v>
      </c>
      <c r="AJ226" s="22"/>
      <c r="AK226" s="3">
        <v>1</v>
      </c>
      <c r="AL226" s="23">
        <v>44014</v>
      </c>
      <c r="AM226" s="140">
        <v>5</v>
      </c>
      <c r="AN226" s="22"/>
      <c r="AO226" s="3">
        <v>1</v>
      </c>
      <c r="AP226" s="23">
        <v>44013</v>
      </c>
      <c r="AQ226" s="140">
        <v>5</v>
      </c>
      <c r="AR226" s="22"/>
      <c r="AS226" s="3">
        <v>1</v>
      </c>
      <c r="AT226" s="23">
        <v>44012</v>
      </c>
      <c r="AU226" s="20">
        <v>5</v>
      </c>
      <c r="AV226" s="22"/>
      <c r="AW226" s="131">
        <v>1</v>
      </c>
      <c r="AX226" s="23">
        <v>44011</v>
      </c>
      <c r="AY226" s="140">
        <v>5</v>
      </c>
      <c r="AZ226" s="22"/>
      <c r="BA226" s="3">
        <v>1</v>
      </c>
      <c r="BB226" s="23">
        <v>44010</v>
      </c>
      <c r="BC226" s="140">
        <v>5</v>
      </c>
      <c r="BD226" s="22"/>
      <c r="BE226" s="3">
        <v>1</v>
      </c>
      <c r="BF226" s="23">
        <v>44009</v>
      </c>
      <c r="BG226" s="140">
        <v>5</v>
      </c>
      <c r="BH226" s="22"/>
    </row>
    <row r="227" spans="1:60" ht="13.75" thickBot="1" x14ac:dyDescent="0.3">
      <c r="A227" s="37">
        <v>44022</v>
      </c>
      <c r="B227" s="61">
        <v>0.75</v>
      </c>
      <c r="C227" s="144">
        <f>ABS(MAX(K227,O227,S227,W227,AA227,AE227,AI227,AM227,AQ227,AU227,AY227,BC227,BG227)/F227)</f>
        <v>3</v>
      </c>
      <c r="D227" s="145">
        <f>C227</f>
        <v>3</v>
      </c>
      <c r="E227" s="20">
        <f>SUM(K227,O227,S227,W227,AA227,AE227,AI227,AM227,AQ227,AU227,AY227,BC227,BG227)</f>
        <v>195</v>
      </c>
      <c r="F227" s="20">
        <v>5</v>
      </c>
      <c r="G227" s="95">
        <f>J227+1</f>
        <v>44022</v>
      </c>
      <c r="H227" s="22"/>
      <c r="I227" s="3">
        <v>6</v>
      </c>
      <c r="J227" s="23">
        <v>44021</v>
      </c>
      <c r="K227" s="140">
        <v>15</v>
      </c>
      <c r="L227" s="22"/>
      <c r="M227" s="3">
        <v>8</v>
      </c>
      <c r="N227" s="23">
        <v>44020</v>
      </c>
      <c r="O227" s="20">
        <v>15</v>
      </c>
      <c r="P227" s="22"/>
      <c r="Q227" s="3">
        <v>8</v>
      </c>
      <c r="R227" s="23">
        <v>44019</v>
      </c>
      <c r="S227" s="20">
        <v>15</v>
      </c>
      <c r="T227" s="22"/>
      <c r="U227" s="3">
        <v>8</v>
      </c>
      <c r="V227" s="23">
        <v>44018</v>
      </c>
      <c r="W227" s="20">
        <v>15</v>
      </c>
      <c r="X227" s="22"/>
      <c r="Y227" s="3">
        <v>5</v>
      </c>
      <c r="Z227" s="23">
        <v>44017</v>
      </c>
      <c r="AA227" s="20">
        <v>15</v>
      </c>
      <c r="AB227" s="22"/>
      <c r="AC227" s="131">
        <v>3</v>
      </c>
      <c r="AD227" s="23">
        <v>44016</v>
      </c>
      <c r="AE227" s="20">
        <v>15</v>
      </c>
      <c r="AF227" s="22"/>
      <c r="AG227" s="131">
        <v>1</v>
      </c>
      <c r="AH227" s="23">
        <v>44015</v>
      </c>
      <c r="AI227" s="20">
        <v>15</v>
      </c>
      <c r="AJ227" s="132"/>
      <c r="AK227" s="3">
        <v>1</v>
      </c>
      <c r="AL227" s="23">
        <v>44014</v>
      </c>
      <c r="AM227" s="20">
        <v>15</v>
      </c>
      <c r="AN227" s="132"/>
      <c r="AO227" s="3">
        <v>1</v>
      </c>
      <c r="AP227" s="23">
        <v>44013</v>
      </c>
      <c r="AQ227" s="20">
        <v>15</v>
      </c>
      <c r="AR227" s="132"/>
      <c r="AS227" s="3">
        <v>1</v>
      </c>
      <c r="AT227" s="23">
        <v>44012</v>
      </c>
      <c r="AU227" s="20">
        <v>15</v>
      </c>
      <c r="AV227" s="132"/>
      <c r="AW227" s="3">
        <v>1</v>
      </c>
      <c r="AX227" s="23">
        <v>44011</v>
      </c>
      <c r="AY227" s="20">
        <v>15</v>
      </c>
      <c r="AZ227" s="132"/>
      <c r="BA227" s="3">
        <v>1</v>
      </c>
      <c r="BB227" s="23">
        <v>44010</v>
      </c>
      <c r="BC227" s="20">
        <v>15</v>
      </c>
      <c r="BD227" s="132"/>
      <c r="BE227" s="3">
        <v>1</v>
      </c>
      <c r="BF227" s="23">
        <v>44009</v>
      </c>
      <c r="BG227" s="20">
        <v>15</v>
      </c>
      <c r="BH227" s="22"/>
    </row>
    <row r="228" spans="1:60" s="8" customFormat="1" x14ac:dyDescent="0.25">
      <c r="A228" s="5">
        <v>44023</v>
      </c>
      <c r="B228" s="63">
        <v>0.375</v>
      </c>
      <c r="C228" s="135">
        <f t="shared" ref="C228:C246" si="30">ABS(MAX(K228,O228,S228,W228,AA228,AE228,AI228,AM228,AQ228,AU228,AY228,BC228,BG228)/F228)</f>
        <v>3</v>
      </c>
      <c r="D228" s="136">
        <f t="shared" ref="D228:D237" si="31">C228</f>
        <v>3</v>
      </c>
      <c r="E228" s="7">
        <f t="shared" ref="E228:E237" si="32">SUM(K228,O228,S228,W228,AA228,AE228,AI228,AM228,AQ228,AU228,AY228,BC228,BG228)</f>
        <v>195</v>
      </c>
      <c r="F228" s="7">
        <v>5</v>
      </c>
      <c r="G228" s="141">
        <f t="shared" ref="G228:G238" si="33">J228+1</f>
        <v>44023</v>
      </c>
      <c r="H228" s="12"/>
      <c r="I228" s="9">
        <v>6</v>
      </c>
      <c r="J228" s="10">
        <v>44022</v>
      </c>
      <c r="K228" s="137">
        <v>15</v>
      </c>
      <c r="L228" s="12"/>
      <c r="M228" s="9">
        <v>8</v>
      </c>
      <c r="N228" s="10">
        <v>44021</v>
      </c>
      <c r="O228" s="7">
        <v>15</v>
      </c>
      <c r="P228" s="12"/>
      <c r="Q228" s="9">
        <v>8</v>
      </c>
      <c r="R228" s="10">
        <v>44020</v>
      </c>
      <c r="S228" s="7">
        <v>15</v>
      </c>
      <c r="T228" s="12"/>
      <c r="U228" s="9">
        <v>8</v>
      </c>
      <c r="V228" s="10">
        <v>44019</v>
      </c>
      <c r="W228" s="7">
        <v>15</v>
      </c>
      <c r="X228" s="12"/>
      <c r="Y228" s="9">
        <v>5</v>
      </c>
      <c r="Z228" s="10">
        <v>44018</v>
      </c>
      <c r="AA228" s="7">
        <v>15</v>
      </c>
      <c r="AB228" s="12"/>
      <c r="AC228" s="138">
        <v>3</v>
      </c>
      <c r="AD228" s="10">
        <v>44017</v>
      </c>
      <c r="AE228" s="7">
        <v>15</v>
      </c>
      <c r="AF228" s="12"/>
      <c r="AG228" s="138">
        <v>1</v>
      </c>
      <c r="AH228" s="10">
        <v>44016</v>
      </c>
      <c r="AI228" s="7">
        <v>15</v>
      </c>
      <c r="AJ228" s="139"/>
      <c r="AK228" s="9">
        <v>1</v>
      </c>
      <c r="AL228" s="10">
        <v>44015</v>
      </c>
      <c r="AM228" s="7">
        <v>15</v>
      </c>
      <c r="AN228" s="139"/>
      <c r="AO228" s="9">
        <v>1</v>
      </c>
      <c r="AP228" s="10">
        <v>44014</v>
      </c>
      <c r="AQ228" s="7">
        <v>15</v>
      </c>
      <c r="AR228" s="139"/>
      <c r="AS228" s="9">
        <v>1</v>
      </c>
      <c r="AT228" s="10">
        <v>44013</v>
      </c>
      <c r="AU228" s="7">
        <v>15</v>
      </c>
      <c r="AV228" s="139"/>
      <c r="AW228" s="9">
        <v>1</v>
      </c>
      <c r="AX228" s="10">
        <v>44012</v>
      </c>
      <c r="AY228" s="7">
        <v>15</v>
      </c>
      <c r="AZ228" s="139"/>
      <c r="BA228" s="9">
        <v>1</v>
      </c>
      <c r="BB228" s="10">
        <v>44011</v>
      </c>
      <c r="BC228" s="7">
        <v>15</v>
      </c>
      <c r="BD228" s="139"/>
      <c r="BE228" s="9">
        <v>1</v>
      </c>
      <c r="BF228" s="10">
        <v>44010</v>
      </c>
      <c r="BG228" s="7">
        <v>15</v>
      </c>
      <c r="BH228" s="12"/>
    </row>
    <row r="229" spans="1:60" x14ac:dyDescent="0.25">
      <c r="A229" s="37"/>
      <c r="B229" s="61"/>
      <c r="C229" s="144">
        <f t="shared" si="30"/>
        <v>1</v>
      </c>
      <c r="D229" s="145">
        <f t="shared" si="31"/>
        <v>1</v>
      </c>
      <c r="E229" s="20">
        <f t="shared" si="32"/>
        <v>55</v>
      </c>
      <c r="F229" s="20">
        <v>5</v>
      </c>
      <c r="G229" s="95">
        <f t="shared" si="33"/>
        <v>44023</v>
      </c>
      <c r="H229" s="22"/>
      <c r="I229" s="3">
        <v>6</v>
      </c>
      <c r="J229" s="23">
        <v>44022</v>
      </c>
      <c r="K229" s="140">
        <v>5</v>
      </c>
      <c r="L229" s="22"/>
      <c r="M229" s="3">
        <v>8</v>
      </c>
      <c r="N229" s="23">
        <v>44021</v>
      </c>
      <c r="O229" s="20">
        <v>5</v>
      </c>
      <c r="P229" s="22"/>
      <c r="Q229" s="3">
        <v>8</v>
      </c>
      <c r="R229" s="23">
        <v>44020</v>
      </c>
      <c r="S229" s="20">
        <v>5</v>
      </c>
      <c r="T229" s="22"/>
      <c r="U229" s="3">
        <v>8</v>
      </c>
      <c r="V229" s="23">
        <v>44019</v>
      </c>
      <c r="W229" s="140">
        <v>5</v>
      </c>
      <c r="X229" s="22"/>
      <c r="Y229" s="3">
        <v>5</v>
      </c>
      <c r="Z229" s="23">
        <v>44018</v>
      </c>
      <c r="AA229" s="140">
        <v>5</v>
      </c>
      <c r="AB229" s="22"/>
      <c r="AC229" s="3">
        <v>3</v>
      </c>
      <c r="AD229" s="23">
        <v>44017</v>
      </c>
      <c r="AE229" s="20">
        <v>5</v>
      </c>
      <c r="AF229" s="22"/>
      <c r="AG229" s="131">
        <v>1</v>
      </c>
      <c r="AH229" s="23">
        <v>44016</v>
      </c>
      <c r="AI229" s="140">
        <v>5</v>
      </c>
      <c r="AJ229" s="132"/>
      <c r="AK229" s="3">
        <v>1</v>
      </c>
      <c r="AL229" s="23">
        <v>44015</v>
      </c>
      <c r="AM229" s="140">
        <v>5</v>
      </c>
      <c r="AN229" s="132"/>
      <c r="AO229" s="3">
        <v>1</v>
      </c>
      <c r="AP229" s="23">
        <v>44014</v>
      </c>
      <c r="AQ229" s="140">
        <v>5</v>
      </c>
      <c r="AR229" s="132"/>
      <c r="AS229" s="3">
        <v>1</v>
      </c>
      <c r="AT229" s="23">
        <v>44013</v>
      </c>
      <c r="AU229" s="140">
        <v>5</v>
      </c>
      <c r="AV229" s="132"/>
      <c r="AW229" s="3">
        <v>1</v>
      </c>
      <c r="AX229" s="23">
        <v>44012</v>
      </c>
      <c r="AY229" s="140">
        <v>5</v>
      </c>
      <c r="AZ229" s="132"/>
      <c r="BA229" s="3"/>
      <c r="BB229" s="23"/>
      <c r="BC229" s="140"/>
      <c r="BD229" s="132"/>
      <c r="BE229" s="3"/>
      <c r="BF229" s="23"/>
      <c r="BG229" s="140"/>
      <c r="BH229" s="22"/>
    </row>
    <row r="230" spans="1:60" x14ac:dyDescent="0.25">
      <c r="A230" s="37">
        <v>44023</v>
      </c>
      <c r="B230" s="61">
        <v>0.45833333333333331</v>
      </c>
      <c r="C230" s="144">
        <f t="shared" si="30"/>
        <v>3</v>
      </c>
      <c r="D230" s="145">
        <f t="shared" si="31"/>
        <v>3</v>
      </c>
      <c r="E230" s="20">
        <f t="shared" si="32"/>
        <v>195</v>
      </c>
      <c r="F230" s="20">
        <v>5</v>
      </c>
      <c r="G230" s="95">
        <f t="shared" si="33"/>
        <v>44023</v>
      </c>
      <c r="H230" s="22"/>
      <c r="I230" s="3">
        <v>6</v>
      </c>
      <c r="J230" s="23">
        <v>44022</v>
      </c>
      <c r="K230" s="140">
        <v>15</v>
      </c>
      <c r="L230" s="22"/>
      <c r="M230" s="3">
        <v>8</v>
      </c>
      <c r="N230" s="23">
        <v>44021</v>
      </c>
      <c r="O230" s="20">
        <v>15</v>
      </c>
      <c r="P230" s="22"/>
      <c r="Q230" s="3">
        <v>8</v>
      </c>
      <c r="R230" s="23">
        <v>44020</v>
      </c>
      <c r="S230" s="20">
        <v>15</v>
      </c>
      <c r="T230" s="22"/>
      <c r="U230" s="3">
        <v>8</v>
      </c>
      <c r="V230" s="23">
        <v>44019</v>
      </c>
      <c r="W230" s="20">
        <v>15</v>
      </c>
      <c r="X230" s="22"/>
      <c r="Y230" s="3">
        <v>5</v>
      </c>
      <c r="Z230" s="23">
        <v>44018</v>
      </c>
      <c r="AA230" s="20">
        <v>15</v>
      </c>
      <c r="AB230" s="22"/>
      <c r="AC230" s="131">
        <v>3</v>
      </c>
      <c r="AD230" s="23">
        <v>44017</v>
      </c>
      <c r="AE230" s="20">
        <v>15</v>
      </c>
      <c r="AF230" s="22"/>
      <c r="AG230" s="131">
        <v>1</v>
      </c>
      <c r="AH230" s="23">
        <v>44016</v>
      </c>
      <c r="AI230" s="20">
        <v>15</v>
      </c>
      <c r="AJ230" s="132"/>
      <c r="AK230" s="3">
        <v>1</v>
      </c>
      <c r="AL230" s="23">
        <v>44015</v>
      </c>
      <c r="AM230" s="20">
        <v>15</v>
      </c>
      <c r="AN230" s="132"/>
      <c r="AO230" s="3">
        <v>1</v>
      </c>
      <c r="AP230" s="23">
        <v>44014</v>
      </c>
      <c r="AQ230" s="20">
        <v>15</v>
      </c>
      <c r="AR230" s="132"/>
      <c r="AS230" s="3">
        <v>1</v>
      </c>
      <c r="AT230" s="23">
        <v>44013</v>
      </c>
      <c r="AU230" s="20">
        <v>15</v>
      </c>
      <c r="AV230" s="132"/>
      <c r="AW230" s="3">
        <v>1</v>
      </c>
      <c r="AX230" s="23">
        <v>44012</v>
      </c>
      <c r="AY230" s="20">
        <v>15</v>
      </c>
      <c r="AZ230" s="132"/>
      <c r="BA230" s="3">
        <v>1</v>
      </c>
      <c r="BB230" s="23">
        <v>44011</v>
      </c>
      <c r="BC230" s="20">
        <v>15</v>
      </c>
      <c r="BD230" s="132"/>
      <c r="BE230" s="3">
        <v>1</v>
      </c>
      <c r="BF230" s="23">
        <v>44010</v>
      </c>
      <c r="BG230" s="20">
        <v>15</v>
      </c>
      <c r="BH230" s="22"/>
    </row>
    <row r="231" spans="1:60" x14ac:dyDescent="0.25">
      <c r="A231" s="37"/>
      <c r="B231" s="61"/>
      <c r="C231" s="144">
        <f t="shared" si="30"/>
        <v>1</v>
      </c>
      <c r="D231" s="145">
        <f t="shared" si="31"/>
        <v>1</v>
      </c>
      <c r="E231" s="20">
        <f t="shared" si="32"/>
        <v>55</v>
      </c>
      <c r="F231" s="20">
        <v>5</v>
      </c>
      <c r="G231" s="95">
        <f t="shared" si="33"/>
        <v>44023</v>
      </c>
      <c r="H231" s="22"/>
      <c r="I231" s="3">
        <v>6</v>
      </c>
      <c r="J231" s="23">
        <v>44022</v>
      </c>
      <c r="K231" s="140">
        <v>5</v>
      </c>
      <c r="L231" s="22"/>
      <c r="M231" s="3">
        <v>8</v>
      </c>
      <c r="N231" s="23">
        <v>44021</v>
      </c>
      <c r="O231" s="20">
        <v>5</v>
      </c>
      <c r="P231" s="22"/>
      <c r="Q231" s="3">
        <v>8</v>
      </c>
      <c r="R231" s="23">
        <v>44020</v>
      </c>
      <c r="S231" s="20">
        <v>5</v>
      </c>
      <c r="T231" s="22"/>
      <c r="U231" s="3">
        <v>8</v>
      </c>
      <c r="V231" s="23">
        <v>44019</v>
      </c>
      <c r="W231" s="140">
        <v>5</v>
      </c>
      <c r="X231" s="22"/>
      <c r="Y231" s="3">
        <v>5</v>
      </c>
      <c r="Z231" s="23">
        <v>44018</v>
      </c>
      <c r="AA231" s="140">
        <v>5</v>
      </c>
      <c r="AB231" s="22"/>
      <c r="AC231" s="3">
        <v>3</v>
      </c>
      <c r="AD231" s="23">
        <v>44017</v>
      </c>
      <c r="AE231" s="20">
        <v>5</v>
      </c>
      <c r="AF231" s="22"/>
      <c r="AG231" s="131">
        <v>1</v>
      </c>
      <c r="AH231" s="23">
        <v>44016</v>
      </c>
      <c r="AI231" s="140">
        <v>5</v>
      </c>
      <c r="AJ231" s="132"/>
      <c r="AK231" s="3">
        <v>1</v>
      </c>
      <c r="AL231" s="23">
        <v>44015</v>
      </c>
      <c r="AM231" s="140">
        <v>5</v>
      </c>
      <c r="AN231" s="132"/>
      <c r="AO231" s="3">
        <v>1</v>
      </c>
      <c r="AP231" s="23">
        <v>44014</v>
      </c>
      <c r="AQ231" s="140">
        <v>5</v>
      </c>
      <c r="AR231" s="132"/>
      <c r="AS231" s="3">
        <v>1</v>
      </c>
      <c r="AT231" s="23">
        <v>44013</v>
      </c>
      <c r="AU231" s="140">
        <v>5</v>
      </c>
      <c r="AV231" s="132"/>
      <c r="AW231" s="3">
        <v>1</v>
      </c>
      <c r="AX231" s="23">
        <v>44012</v>
      </c>
      <c r="AY231" s="140">
        <v>5</v>
      </c>
      <c r="AZ231" s="132"/>
      <c r="BA231" s="3"/>
      <c r="BB231" s="23"/>
      <c r="BC231" s="140"/>
      <c r="BD231" s="132"/>
      <c r="BE231" s="3"/>
      <c r="BF231" s="23"/>
      <c r="BG231" s="140"/>
      <c r="BH231" s="22"/>
    </row>
    <row r="232" spans="1:60" x14ac:dyDescent="0.25">
      <c r="A232" s="37"/>
      <c r="B232" s="61"/>
      <c r="C232" s="144">
        <f t="shared" si="30"/>
        <v>1</v>
      </c>
      <c r="D232" s="145">
        <f t="shared" si="31"/>
        <v>1</v>
      </c>
      <c r="E232" s="20">
        <f t="shared" si="32"/>
        <v>20</v>
      </c>
      <c r="F232" s="20">
        <v>5</v>
      </c>
      <c r="G232" s="95">
        <f t="shared" si="33"/>
        <v>44023</v>
      </c>
      <c r="H232" s="22"/>
      <c r="I232" s="3">
        <v>6</v>
      </c>
      <c r="J232" s="23">
        <v>44022</v>
      </c>
      <c r="K232" s="140">
        <v>5</v>
      </c>
      <c r="L232" s="22"/>
      <c r="M232" s="3"/>
      <c r="N232" s="23"/>
      <c r="O232" s="142">
        <v>0</v>
      </c>
      <c r="P232" s="22"/>
      <c r="Q232" s="3"/>
      <c r="R232" s="23"/>
      <c r="S232" s="142">
        <v>0</v>
      </c>
      <c r="T232" s="22"/>
      <c r="U232" s="3"/>
      <c r="V232" s="23"/>
      <c r="W232" s="143">
        <v>0</v>
      </c>
      <c r="X232" s="22"/>
      <c r="Y232" s="3"/>
      <c r="Z232" s="23"/>
      <c r="AA232" s="143">
        <v>0</v>
      </c>
      <c r="AB232" s="22"/>
      <c r="AC232" s="3"/>
      <c r="AD232" s="23"/>
      <c r="AE232" s="142">
        <v>0</v>
      </c>
      <c r="AF232" s="22"/>
      <c r="AG232" s="131">
        <v>1</v>
      </c>
      <c r="AH232" s="23">
        <v>44016</v>
      </c>
      <c r="AI232" s="140">
        <v>5</v>
      </c>
      <c r="AJ232" s="132"/>
      <c r="AK232" s="3">
        <v>1</v>
      </c>
      <c r="AL232" s="23">
        <v>44015</v>
      </c>
      <c r="AM232" s="140">
        <v>5</v>
      </c>
      <c r="AN232" s="132"/>
      <c r="AO232" s="3"/>
      <c r="AP232" s="23"/>
      <c r="AQ232" s="143">
        <v>0</v>
      </c>
      <c r="AR232" s="132"/>
      <c r="AS232" s="3"/>
      <c r="AT232" s="23"/>
      <c r="AU232" s="143">
        <v>0</v>
      </c>
      <c r="AV232" s="132"/>
      <c r="AW232" s="3"/>
      <c r="AX232" s="23"/>
      <c r="AY232" s="143">
        <v>0</v>
      </c>
      <c r="AZ232" s="132"/>
      <c r="BA232" s="3"/>
      <c r="BB232" s="23"/>
      <c r="BC232" s="143">
        <v>0</v>
      </c>
      <c r="BD232" s="22"/>
      <c r="BE232" s="3">
        <v>1</v>
      </c>
      <c r="BF232" s="23">
        <v>44010</v>
      </c>
      <c r="BG232" s="20">
        <v>5</v>
      </c>
      <c r="BH232" s="22"/>
    </row>
    <row r="233" spans="1:60" x14ac:dyDescent="0.25">
      <c r="A233" s="37"/>
      <c r="B233" s="61"/>
      <c r="C233" s="144">
        <f t="shared" si="30"/>
        <v>1</v>
      </c>
      <c r="D233" s="145">
        <f t="shared" si="31"/>
        <v>1</v>
      </c>
      <c r="E233" s="20">
        <f t="shared" si="32"/>
        <v>5</v>
      </c>
      <c r="F233" s="20">
        <v>5</v>
      </c>
      <c r="G233" s="95">
        <f t="shared" si="33"/>
        <v>44023</v>
      </c>
      <c r="H233" s="22"/>
      <c r="I233" s="3">
        <v>6</v>
      </c>
      <c r="J233" s="23">
        <v>44022</v>
      </c>
      <c r="K233" s="140">
        <v>5</v>
      </c>
      <c r="L233" s="22"/>
      <c r="M233" s="3"/>
      <c r="N233" s="23"/>
      <c r="O233" s="20"/>
      <c r="P233" s="22"/>
      <c r="Q233" s="3"/>
      <c r="R233" s="23"/>
      <c r="S233" s="20"/>
      <c r="T233" s="22"/>
      <c r="U233" s="3"/>
      <c r="V233" s="23"/>
      <c r="W233" s="140"/>
      <c r="X233" s="22"/>
      <c r="Y233" s="3"/>
      <c r="Z233" s="23"/>
      <c r="AA233" s="140"/>
      <c r="AB233" s="22"/>
      <c r="AC233" s="3"/>
      <c r="AD233" s="23"/>
      <c r="AE233" s="20"/>
      <c r="AF233" s="22"/>
      <c r="AG233" s="131"/>
      <c r="AH233" s="23"/>
      <c r="AI233" s="140"/>
      <c r="AJ233" s="132"/>
      <c r="AK233" s="3"/>
      <c r="AL233" s="23"/>
      <c r="AM233" s="140"/>
      <c r="AN233" s="132"/>
      <c r="AO233" s="3"/>
      <c r="AP233" s="23"/>
      <c r="AQ233" s="140"/>
      <c r="AR233" s="132"/>
      <c r="AS233" s="3"/>
      <c r="AT233" s="23"/>
      <c r="AU233" s="140"/>
      <c r="AV233" s="132"/>
      <c r="AW233" s="3"/>
      <c r="AX233" s="23"/>
      <c r="AY233" s="140"/>
      <c r="AZ233" s="132"/>
      <c r="BA233" s="3"/>
      <c r="BB233" s="23"/>
      <c r="BC233" s="140"/>
      <c r="BD233" s="22"/>
      <c r="BE233" s="3"/>
      <c r="BF233" s="23"/>
      <c r="BG233" s="20"/>
      <c r="BH233" s="22"/>
    </row>
    <row r="234" spans="1:60" x14ac:dyDescent="0.25">
      <c r="A234" s="37"/>
      <c r="B234" s="61"/>
      <c r="C234" s="144">
        <f t="shared" si="30"/>
        <v>1</v>
      </c>
      <c r="D234" s="145">
        <f t="shared" si="31"/>
        <v>1</v>
      </c>
      <c r="E234" s="20">
        <f t="shared" si="32"/>
        <v>30</v>
      </c>
      <c r="F234" s="20">
        <v>5</v>
      </c>
      <c r="G234" s="95">
        <v>44023</v>
      </c>
      <c r="H234" s="22"/>
      <c r="I234" s="3"/>
      <c r="J234" s="23"/>
      <c r="K234" s="143">
        <v>0</v>
      </c>
      <c r="L234" s="22"/>
      <c r="M234" s="3">
        <v>8</v>
      </c>
      <c r="N234" s="23">
        <v>44021</v>
      </c>
      <c r="O234" s="140">
        <v>5</v>
      </c>
      <c r="P234" s="22"/>
      <c r="Q234" s="3">
        <v>8</v>
      </c>
      <c r="R234" s="23">
        <v>44020</v>
      </c>
      <c r="S234" s="20">
        <v>5</v>
      </c>
      <c r="T234" s="22"/>
      <c r="U234" s="3">
        <v>8</v>
      </c>
      <c r="V234" s="23">
        <v>44019</v>
      </c>
      <c r="W234" s="20">
        <v>5</v>
      </c>
      <c r="X234" s="22"/>
      <c r="Y234" s="3"/>
      <c r="Z234" s="23"/>
      <c r="AA234" s="143">
        <v>0</v>
      </c>
      <c r="AB234" s="22"/>
      <c r="AC234" s="3">
        <v>3</v>
      </c>
      <c r="AD234" s="23">
        <v>44017</v>
      </c>
      <c r="AE234" s="140">
        <v>5</v>
      </c>
      <c r="AF234" s="22"/>
      <c r="AG234" s="3">
        <v>1</v>
      </c>
      <c r="AH234" s="23">
        <v>44016</v>
      </c>
      <c r="AI234" s="20">
        <v>5</v>
      </c>
      <c r="AJ234" s="22"/>
      <c r="AK234" s="131">
        <v>1</v>
      </c>
      <c r="AL234" s="23">
        <v>44015</v>
      </c>
      <c r="AM234" s="140">
        <v>5</v>
      </c>
      <c r="AN234" s="132"/>
      <c r="AO234" s="3"/>
      <c r="AP234" s="23"/>
      <c r="AQ234" s="140"/>
      <c r="AR234" s="132"/>
      <c r="AS234" s="3"/>
      <c r="AT234" s="23"/>
      <c r="AU234" s="140"/>
      <c r="AV234" s="132"/>
      <c r="AW234" s="3"/>
      <c r="AX234" s="23"/>
      <c r="AY234" s="140"/>
      <c r="AZ234" s="132"/>
      <c r="BA234" s="3"/>
      <c r="BB234" s="23"/>
      <c r="BC234" s="140"/>
      <c r="BD234" s="132"/>
      <c r="BE234" s="3"/>
      <c r="BF234" s="23"/>
      <c r="BG234" s="20"/>
      <c r="BH234" s="22"/>
    </row>
    <row r="235" spans="1:60" x14ac:dyDescent="0.25">
      <c r="A235" s="37"/>
      <c r="B235" s="61"/>
      <c r="C235" s="144">
        <f t="shared" si="30"/>
        <v>1</v>
      </c>
      <c r="D235" s="145">
        <f t="shared" si="31"/>
        <v>1</v>
      </c>
      <c r="E235" s="20">
        <f t="shared" si="32"/>
        <v>10</v>
      </c>
      <c r="F235" s="20">
        <v>5</v>
      </c>
      <c r="G235" s="95">
        <v>44023</v>
      </c>
      <c r="H235" s="22"/>
      <c r="I235" s="3">
        <v>6</v>
      </c>
      <c r="J235" s="23">
        <v>44020</v>
      </c>
      <c r="K235" s="140">
        <v>5</v>
      </c>
      <c r="L235" s="22"/>
      <c r="M235" s="3"/>
      <c r="N235" s="23"/>
      <c r="O235" s="142">
        <v>0</v>
      </c>
      <c r="P235" s="22"/>
      <c r="Q235" s="3"/>
      <c r="R235" s="23"/>
      <c r="S235" s="142">
        <v>0</v>
      </c>
      <c r="T235" s="22"/>
      <c r="U235" s="3"/>
      <c r="V235" s="23"/>
      <c r="W235" s="143">
        <v>0</v>
      </c>
      <c r="X235" s="22"/>
      <c r="Y235" s="3">
        <v>5</v>
      </c>
      <c r="Z235" s="23">
        <v>44016</v>
      </c>
      <c r="AA235" s="140">
        <v>5</v>
      </c>
      <c r="AB235" s="22"/>
      <c r="AC235" s="3"/>
      <c r="AD235" s="23"/>
      <c r="AE235" s="20"/>
      <c r="AF235" s="22"/>
      <c r="AG235" s="131"/>
      <c r="AH235" s="23"/>
      <c r="AI235" s="140"/>
      <c r="AJ235" s="132"/>
      <c r="AK235" s="3"/>
      <c r="AL235" s="23"/>
      <c r="AM235" s="140"/>
      <c r="AN235" s="132"/>
      <c r="AO235" s="3"/>
      <c r="AP235" s="23"/>
      <c r="AQ235" s="140"/>
      <c r="AR235" s="132"/>
      <c r="AS235" s="3"/>
      <c r="AT235" s="23"/>
      <c r="AU235" s="140"/>
      <c r="AV235" s="132"/>
      <c r="AW235" s="3"/>
      <c r="AX235" s="23"/>
      <c r="AY235" s="140"/>
      <c r="AZ235" s="132"/>
      <c r="BA235" s="3"/>
      <c r="BB235" s="23"/>
      <c r="BC235" s="140"/>
      <c r="BD235" s="132"/>
      <c r="BE235" s="3"/>
      <c r="BF235" s="23"/>
      <c r="BG235" s="20"/>
      <c r="BH235" s="22"/>
    </row>
    <row r="236" spans="1:60" x14ac:dyDescent="0.25">
      <c r="A236" s="37">
        <v>44023</v>
      </c>
      <c r="B236" s="61">
        <v>0.58333333333333337</v>
      </c>
      <c r="C236" s="144">
        <f t="shared" si="30"/>
        <v>3</v>
      </c>
      <c r="D236" s="145">
        <f t="shared" si="31"/>
        <v>3</v>
      </c>
      <c r="E236" s="20">
        <f t="shared" si="32"/>
        <v>195</v>
      </c>
      <c r="F236" s="20">
        <v>5</v>
      </c>
      <c r="G236" s="95">
        <f t="shared" si="33"/>
        <v>44023</v>
      </c>
      <c r="H236" s="22"/>
      <c r="I236" s="3">
        <v>6</v>
      </c>
      <c r="J236" s="23">
        <v>44022</v>
      </c>
      <c r="K236" s="140">
        <v>15</v>
      </c>
      <c r="L236" s="22"/>
      <c r="M236" s="3">
        <v>8</v>
      </c>
      <c r="N236" s="23">
        <v>44021</v>
      </c>
      <c r="O236" s="20">
        <v>15</v>
      </c>
      <c r="P236" s="22"/>
      <c r="Q236" s="3">
        <v>8</v>
      </c>
      <c r="R236" s="23">
        <v>44020</v>
      </c>
      <c r="S236" s="20">
        <v>15</v>
      </c>
      <c r="T236" s="22"/>
      <c r="U236" s="3">
        <v>8</v>
      </c>
      <c r="V236" s="23">
        <v>44019</v>
      </c>
      <c r="W236" s="20">
        <v>15</v>
      </c>
      <c r="X236" s="22"/>
      <c r="Y236" s="3">
        <v>5</v>
      </c>
      <c r="Z236" s="23">
        <v>44018</v>
      </c>
      <c r="AA236" s="20">
        <v>15</v>
      </c>
      <c r="AB236" s="22"/>
      <c r="AC236" s="131">
        <v>3</v>
      </c>
      <c r="AD236" s="23">
        <v>44017</v>
      </c>
      <c r="AE236" s="20">
        <v>15</v>
      </c>
      <c r="AF236" s="22"/>
      <c r="AG236" s="131">
        <v>1</v>
      </c>
      <c r="AH236" s="23">
        <v>44016</v>
      </c>
      <c r="AI236" s="20">
        <v>15</v>
      </c>
      <c r="AJ236" s="132"/>
      <c r="AK236" s="3">
        <v>1</v>
      </c>
      <c r="AL236" s="23">
        <v>44015</v>
      </c>
      <c r="AM236" s="20">
        <v>15</v>
      </c>
      <c r="AN236" s="132"/>
      <c r="AO236" s="3">
        <v>1</v>
      </c>
      <c r="AP236" s="23">
        <v>44014</v>
      </c>
      <c r="AQ236" s="20">
        <v>15</v>
      </c>
      <c r="AR236" s="132"/>
      <c r="AS236" s="3">
        <v>1</v>
      </c>
      <c r="AT236" s="23">
        <v>44013</v>
      </c>
      <c r="AU236" s="20">
        <v>15</v>
      </c>
      <c r="AV236" s="132"/>
      <c r="AW236" s="3">
        <v>1</v>
      </c>
      <c r="AX236" s="23">
        <v>44012</v>
      </c>
      <c r="AY236" s="20">
        <v>15</v>
      </c>
      <c r="AZ236" s="132"/>
      <c r="BA236" s="3">
        <v>1</v>
      </c>
      <c r="BB236" s="23">
        <v>44011</v>
      </c>
      <c r="BC236" s="20">
        <v>15</v>
      </c>
      <c r="BD236" s="132"/>
      <c r="BE236" s="3">
        <v>1</v>
      </c>
      <c r="BF236" s="23">
        <v>44010</v>
      </c>
      <c r="BG236" s="20">
        <v>15</v>
      </c>
      <c r="BH236" s="22"/>
    </row>
    <row r="237" spans="1:60" x14ac:dyDescent="0.25">
      <c r="A237" s="37"/>
      <c r="B237" s="61"/>
      <c r="C237" s="144">
        <f t="shared" si="30"/>
        <v>1</v>
      </c>
      <c r="D237" s="145">
        <f t="shared" si="31"/>
        <v>1</v>
      </c>
      <c r="E237" s="20">
        <f t="shared" si="32"/>
        <v>55</v>
      </c>
      <c r="F237" s="20">
        <v>5</v>
      </c>
      <c r="G237" s="95">
        <v>44023</v>
      </c>
      <c r="H237" s="22"/>
      <c r="I237" s="3">
        <v>6</v>
      </c>
      <c r="J237" s="23">
        <v>44021</v>
      </c>
      <c r="K237" s="140">
        <v>5</v>
      </c>
      <c r="L237" s="22"/>
      <c r="M237" s="3"/>
      <c r="N237" s="23"/>
      <c r="O237" s="142">
        <v>0</v>
      </c>
      <c r="P237" s="22"/>
      <c r="Q237" s="3">
        <v>8</v>
      </c>
      <c r="R237" s="23">
        <v>44019</v>
      </c>
      <c r="S237" s="20">
        <v>5</v>
      </c>
      <c r="T237" s="22"/>
      <c r="U237" s="3">
        <v>8</v>
      </c>
      <c r="V237" s="23">
        <v>44018</v>
      </c>
      <c r="W237" s="140">
        <v>5</v>
      </c>
      <c r="X237" s="22"/>
      <c r="Y237" s="3">
        <v>5</v>
      </c>
      <c r="Z237" s="23">
        <v>44017</v>
      </c>
      <c r="AA237" s="140">
        <v>5</v>
      </c>
      <c r="AB237" s="22"/>
      <c r="AC237" s="3">
        <v>3</v>
      </c>
      <c r="AD237" s="23">
        <v>44016</v>
      </c>
      <c r="AE237" s="20">
        <v>5</v>
      </c>
      <c r="AF237" s="22"/>
      <c r="AG237" s="131">
        <v>1</v>
      </c>
      <c r="AH237" s="23">
        <v>44015</v>
      </c>
      <c r="AI237" s="140">
        <v>5</v>
      </c>
      <c r="AJ237" s="132"/>
      <c r="AK237" s="3">
        <v>1</v>
      </c>
      <c r="AL237" s="23">
        <v>44014</v>
      </c>
      <c r="AM237" s="140">
        <v>5</v>
      </c>
      <c r="AN237" s="132"/>
      <c r="AO237" s="3">
        <v>1</v>
      </c>
      <c r="AP237" s="23">
        <v>44013</v>
      </c>
      <c r="AQ237" s="140">
        <v>5</v>
      </c>
      <c r="AR237" s="132"/>
      <c r="AS237" s="3">
        <v>1</v>
      </c>
      <c r="AT237" s="23">
        <v>44012</v>
      </c>
      <c r="AU237" s="140">
        <v>5</v>
      </c>
      <c r="AV237" s="132"/>
      <c r="AW237" s="3">
        <v>1</v>
      </c>
      <c r="AX237" s="23">
        <v>44011</v>
      </c>
      <c r="AY237" s="140">
        <v>5</v>
      </c>
      <c r="AZ237" s="132"/>
      <c r="BA237" s="3">
        <v>1</v>
      </c>
      <c r="BB237" s="23">
        <v>44010</v>
      </c>
      <c r="BC237" s="140">
        <v>5</v>
      </c>
      <c r="BD237" s="132"/>
      <c r="BE237" s="3"/>
      <c r="BF237" s="23"/>
      <c r="BG237" s="140"/>
      <c r="BH237" s="22"/>
    </row>
    <row r="238" spans="1:60" ht="13.75" thickBot="1" x14ac:dyDescent="0.3">
      <c r="A238" s="37">
        <v>44023</v>
      </c>
      <c r="B238" s="61">
        <v>0.75</v>
      </c>
      <c r="C238" s="144">
        <f t="shared" si="30"/>
        <v>3</v>
      </c>
      <c r="D238" s="145">
        <f t="shared" ref="D238:D246" si="34">C238</f>
        <v>3</v>
      </c>
      <c r="E238" s="20">
        <f t="shared" ref="E238:E246" si="35">SUM(K238,O238,S238,W238,AA238,AE238,AI238,AM238,AQ238,AU238,AY238,BC238,BG238)</f>
        <v>195</v>
      </c>
      <c r="F238" s="20">
        <v>5</v>
      </c>
      <c r="G238" s="95">
        <f t="shared" si="33"/>
        <v>44023</v>
      </c>
      <c r="H238" s="22"/>
      <c r="I238" s="3">
        <v>6</v>
      </c>
      <c r="J238" s="23">
        <v>44022</v>
      </c>
      <c r="K238" s="140">
        <v>15</v>
      </c>
      <c r="L238" s="22"/>
      <c r="M238" s="3">
        <v>8</v>
      </c>
      <c r="N238" s="23">
        <v>44021</v>
      </c>
      <c r="O238" s="20">
        <v>15</v>
      </c>
      <c r="P238" s="22"/>
      <c r="Q238" s="3">
        <v>8</v>
      </c>
      <c r="R238" s="23">
        <v>44020</v>
      </c>
      <c r="S238" s="20">
        <v>15</v>
      </c>
      <c r="T238" s="22"/>
      <c r="U238" s="3">
        <v>8</v>
      </c>
      <c r="V238" s="23">
        <v>44019</v>
      </c>
      <c r="W238" s="20">
        <v>15</v>
      </c>
      <c r="X238" s="22"/>
      <c r="Y238" s="3">
        <v>5</v>
      </c>
      <c r="Z238" s="23">
        <v>44018</v>
      </c>
      <c r="AA238" s="20">
        <v>15</v>
      </c>
      <c r="AB238" s="22"/>
      <c r="AC238" s="131">
        <v>3</v>
      </c>
      <c r="AD238" s="23">
        <v>44017</v>
      </c>
      <c r="AE238" s="20">
        <v>15</v>
      </c>
      <c r="AF238" s="22"/>
      <c r="AG238" s="131">
        <v>1</v>
      </c>
      <c r="AH238" s="23">
        <v>44016</v>
      </c>
      <c r="AI238" s="20">
        <v>15</v>
      </c>
      <c r="AJ238" s="132"/>
      <c r="AK238" s="3">
        <v>1</v>
      </c>
      <c r="AL238" s="23">
        <v>44015</v>
      </c>
      <c r="AM238" s="20">
        <v>15</v>
      </c>
      <c r="AN238" s="132"/>
      <c r="AO238" s="3">
        <v>1</v>
      </c>
      <c r="AP238" s="23">
        <v>44014</v>
      </c>
      <c r="AQ238" s="20">
        <v>15</v>
      </c>
      <c r="AR238" s="132"/>
      <c r="AS238" s="3">
        <v>1</v>
      </c>
      <c r="AT238" s="23">
        <v>44013</v>
      </c>
      <c r="AU238" s="20">
        <v>15</v>
      </c>
      <c r="AV238" s="132"/>
      <c r="AW238" s="3">
        <v>1</v>
      </c>
      <c r="AX238" s="23">
        <v>44012</v>
      </c>
      <c r="AY238" s="20">
        <v>15</v>
      </c>
      <c r="AZ238" s="132"/>
      <c r="BA238" s="3">
        <v>1</v>
      </c>
      <c r="BB238" s="23">
        <v>44011</v>
      </c>
      <c r="BC238" s="20">
        <v>15</v>
      </c>
      <c r="BD238" s="132"/>
      <c r="BE238" s="3">
        <v>1</v>
      </c>
      <c r="BF238" s="23">
        <v>44010</v>
      </c>
      <c r="BG238" s="20">
        <v>15</v>
      </c>
      <c r="BH238" s="22"/>
    </row>
    <row r="239" spans="1:60" s="8" customFormat="1" x14ac:dyDescent="0.25">
      <c r="A239" s="5">
        <v>44024</v>
      </c>
      <c r="B239" s="63">
        <v>0.41666666666666669</v>
      </c>
      <c r="C239" s="135">
        <f t="shared" si="30"/>
        <v>2</v>
      </c>
      <c r="D239" s="136">
        <f t="shared" si="34"/>
        <v>2</v>
      </c>
      <c r="E239" s="7">
        <f t="shared" si="35"/>
        <v>130</v>
      </c>
      <c r="F239" s="7">
        <v>5</v>
      </c>
      <c r="G239" s="141">
        <f t="shared" ref="G239:G246" si="36">J239+1</f>
        <v>44024</v>
      </c>
      <c r="H239" s="12"/>
      <c r="I239" s="9">
        <v>6</v>
      </c>
      <c r="J239" s="10">
        <v>44023</v>
      </c>
      <c r="K239" s="137">
        <v>10</v>
      </c>
      <c r="L239" s="12"/>
      <c r="M239" s="9">
        <v>8</v>
      </c>
      <c r="N239" s="10">
        <v>44022</v>
      </c>
      <c r="O239" s="7">
        <v>10</v>
      </c>
      <c r="P239" s="12"/>
      <c r="Q239" s="9">
        <v>8</v>
      </c>
      <c r="R239" s="10">
        <v>44021</v>
      </c>
      <c r="S239" s="7">
        <v>10</v>
      </c>
      <c r="T239" s="12"/>
      <c r="U239" s="9">
        <v>8</v>
      </c>
      <c r="V239" s="10">
        <v>44020</v>
      </c>
      <c r="W239" s="7">
        <v>10</v>
      </c>
      <c r="X239" s="12"/>
      <c r="Y239" s="9">
        <v>5</v>
      </c>
      <c r="Z239" s="10">
        <v>44019</v>
      </c>
      <c r="AA239" s="7">
        <v>10</v>
      </c>
      <c r="AB239" s="12"/>
      <c r="AC239" s="138">
        <v>3</v>
      </c>
      <c r="AD239" s="10">
        <v>44018</v>
      </c>
      <c r="AE239" s="7">
        <v>10</v>
      </c>
      <c r="AF239" s="12"/>
      <c r="AG239" s="138">
        <v>1</v>
      </c>
      <c r="AH239" s="10">
        <v>44017</v>
      </c>
      <c r="AI239" s="7">
        <v>10</v>
      </c>
      <c r="AJ239" s="139"/>
      <c r="AK239" s="9">
        <v>1</v>
      </c>
      <c r="AL239" s="10">
        <v>44016</v>
      </c>
      <c r="AM239" s="7">
        <v>10</v>
      </c>
      <c r="AN239" s="139"/>
      <c r="AO239" s="9">
        <v>1</v>
      </c>
      <c r="AP239" s="10">
        <v>44015</v>
      </c>
      <c r="AQ239" s="7">
        <v>10</v>
      </c>
      <c r="AR239" s="139"/>
      <c r="AS239" s="9">
        <v>1</v>
      </c>
      <c r="AT239" s="10">
        <v>44014</v>
      </c>
      <c r="AU239" s="7">
        <v>10</v>
      </c>
      <c r="AV239" s="139"/>
      <c r="AW239" s="9">
        <v>1</v>
      </c>
      <c r="AX239" s="10">
        <v>44013</v>
      </c>
      <c r="AY239" s="7">
        <v>10</v>
      </c>
      <c r="AZ239" s="139"/>
      <c r="BA239" s="9">
        <v>1</v>
      </c>
      <c r="BB239" s="10">
        <v>44012</v>
      </c>
      <c r="BC239" s="7">
        <v>10</v>
      </c>
      <c r="BD239" s="139"/>
      <c r="BE239" s="9">
        <v>1</v>
      </c>
      <c r="BF239" s="10">
        <v>44011</v>
      </c>
      <c r="BG239" s="7">
        <v>10</v>
      </c>
      <c r="BH239" s="12"/>
    </row>
    <row r="240" spans="1:60" x14ac:dyDescent="0.25">
      <c r="A240" s="37"/>
      <c r="B240" s="61"/>
      <c r="C240" s="144">
        <f t="shared" si="30"/>
        <v>1</v>
      </c>
      <c r="D240" s="145">
        <f t="shared" si="34"/>
        <v>1</v>
      </c>
      <c r="E240" s="20">
        <f t="shared" si="35"/>
        <v>60</v>
      </c>
      <c r="F240" s="20">
        <v>5</v>
      </c>
      <c r="G240" s="95">
        <f t="shared" si="36"/>
        <v>44024</v>
      </c>
      <c r="H240" s="22"/>
      <c r="I240" s="3">
        <v>6</v>
      </c>
      <c r="J240" s="23">
        <v>44023</v>
      </c>
      <c r="K240" s="140">
        <v>5</v>
      </c>
      <c r="L240" s="22"/>
      <c r="M240" s="3">
        <v>8</v>
      </c>
      <c r="N240" s="23">
        <v>44022</v>
      </c>
      <c r="O240" s="20">
        <v>5</v>
      </c>
      <c r="P240" s="22"/>
      <c r="Q240" s="3">
        <v>8</v>
      </c>
      <c r="R240" s="23">
        <v>44021</v>
      </c>
      <c r="S240" s="20">
        <v>5</v>
      </c>
      <c r="T240" s="22"/>
      <c r="U240" s="3">
        <v>8</v>
      </c>
      <c r="V240" s="23">
        <v>44020</v>
      </c>
      <c r="W240" s="20">
        <v>5</v>
      </c>
      <c r="X240" s="22"/>
      <c r="Y240" s="3">
        <v>5</v>
      </c>
      <c r="Z240" s="23">
        <v>44019</v>
      </c>
      <c r="AA240" s="20">
        <v>5</v>
      </c>
      <c r="AB240" s="22"/>
      <c r="AC240" s="131">
        <v>3</v>
      </c>
      <c r="AD240" s="23">
        <v>44018</v>
      </c>
      <c r="AE240" s="20">
        <v>5</v>
      </c>
      <c r="AF240" s="22"/>
      <c r="AG240" s="131">
        <v>1</v>
      </c>
      <c r="AH240" s="23">
        <v>44017</v>
      </c>
      <c r="AI240" s="20">
        <v>5</v>
      </c>
      <c r="AJ240" s="132"/>
      <c r="AK240" s="3">
        <v>1</v>
      </c>
      <c r="AL240" s="23">
        <v>44016</v>
      </c>
      <c r="AM240" s="20">
        <v>5</v>
      </c>
      <c r="AN240" s="132"/>
      <c r="AO240" s="3">
        <v>1</v>
      </c>
      <c r="AP240" s="23">
        <v>44015</v>
      </c>
      <c r="AQ240" s="20">
        <v>5</v>
      </c>
      <c r="AR240" s="132"/>
      <c r="AS240" s="3">
        <v>1</v>
      </c>
      <c r="AT240" s="23">
        <v>44014</v>
      </c>
      <c r="AU240" s="20">
        <v>5</v>
      </c>
      <c r="AV240" s="132"/>
      <c r="AW240" s="3">
        <v>1</v>
      </c>
      <c r="AX240" s="23">
        <v>44013</v>
      </c>
      <c r="AY240" s="20">
        <v>5</v>
      </c>
      <c r="AZ240" s="132"/>
      <c r="BA240" s="3">
        <v>1</v>
      </c>
      <c r="BB240" s="23">
        <v>44012</v>
      </c>
      <c r="BC240" s="20">
        <v>5</v>
      </c>
      <c r="BD240" s="132"/>
      <c r="BE240" s="3"/>
      <c r="BF240" s="23"/>
      <c r="BG240" s="20"/>
      <c r="BH240" s="22"/>
    </row>
    <row r="241" spans="1:60" ht="13.75" thickBot="1" x14ac:dyDescent="0.3">
      <c r="A241" s="37"/>
      <c r="B241" s="61"/>
      <c r="C241" s="144">
        <f t="shared" si="30"/>
        <v>1</v>
      </c>
      <c r="D241" s="145">
        <f t="shared" si="34"/>
        <v>1</v>
      </c>
      <c r="E241" s="20">
        <f t="shared" si="35"/>
        <v>10</v>
      </c>
      <c r="F241" s="20">
        <v>5</v>
      </c>
      <c r="G241" s="95">
        <f t="shared" si="36"/>
        <v>44024</v>
      </c>
      <c r="H241" s="22"/>
      <c r="I241" s="3">
        <v>6</v>
      </c>
      <c r="J241" s="23">
        <v>44023</v>
      </c>
      <c r="K241" s="140">
        <v>5</v>
      </c>
      <c r="L241" s="22"/>
      <c r="M241" s="3">
        <v>8</v>
      </c>
      <c r="N241" s="23">
        <v>44022</v>
      </c>
      <c r="O241" s="20">
        <v>5</v>
      </c>
      <c r="P241" s="22"/>
      <c r="Q241" s="3"/>
      <c r="R241" s="23"/>
      <c r="S241" s="20"/>
      <c r="T241" s="22"/>
      <c r="U241" s="3"/>
      <c r="V241" s="23"/>
      <c r="W241" s="140"/>
      <c r="X241" s="22"/>
      <c r="Y241" s="3"/>
      <c r="Z241" s="23"/>
      <c r="AA241" s="140"/>
      <c r="AB241" s="22"/>
      <c r="AC241" s="3"/>
      <c r="AD241" s="23"/>
      <c r="AE241" s="20"/>
      <c r="AF241" s="22"/>
      <c r="AG241" s="131"/>
      <c r="AH241" s="23"/>
      <c r="AI241" s="140"/>
      <c r="AJ241" s="132"/>
      <c r="AK241" s="3"/>
      <c r="AL241" s="23"/>
      <c r="AM241" s="140"/>
      <c r="AN241" s="132"/>
      <c r="AO241" s="3"/>
      <c r="AP241" s="23"/>
      <c r="AQ241" s="140"/>
      <c r="AR241" s="132"/>
      <c r="AS241" s="3"/>
      <c r="AT241" s="23"/>
      <c r="AU241" s="140"/>
      <c r="AV241" s="132"/>
      <c r="AW241" s="3"/>
      <c r="AX241" s="23"/>
      <c r="AY241" s="140"/>
      <c r="AZ241" s="132"/>
      <c r="BA241" s="3"/>
      <c r="BB241" s="23"/>
      <c r="BC241" s="140"/>
      <c r="BD241" s="132"/>
      <c r="BE241" s="3"/>
      <c r="BF241" s="23"/>
      <c r="BG241" s="20"/>
      <c r="BH241" s="22"/>
    </row>
    <row r="242" spans="1:60" s="8" customFormat="1" x14ac:dyDescent="0.25">
      <c r="A242" s="5">
        <v>44025</v>
      </c>
      <c r="B242" s="63">
        <v>0.33333333333333331</v>
      </c>
      <c r="C242" s="135">
        <f t="shared" si="30"/>
        <v>1</v>
      </c>
      <c r="D242" s="136">
        <f t="shared" si="34"/>
        <v>1</v>
      </c>
      <c r="E242" s="7">
        <f t="shared" si="35"/>
        <v>50</v>
      </c>
      <c r="F242" s="7">
        <v>5</v>
      </c>
      <c r="G242" s="141">
        <f t="shared" si="36"/>
        <v>44024</v>
      </c>
      <c r="H242" s="12"/>
      <c r="I242" s="9">
        <v>6</v>
      </c>
      <c r="J242" s="10">
        <v>44023</v>
      </c>
      <c r="K242" s="137">
        <v>5</v>
      </c>
      <c r="L242" s="12"/>
      <c r="M242" s="9">
        <v>8</v>
      </c>
      <c r="N242" s="10">
        <v>44022</v>
      </c>
      <c r="O242" s="7">
        <v>5</v>
      </c>
      <c r="P242" s="12"/>
      <c r="Q242" s="9">
        <v>8</v>
      </c>
      <c r="R242" s="10">
        <v>44021</v>
      </c>
      <c r="S242" s="7">
        <v>5</v>
      </c>
      <c r="T242" s="12"/>
      <c r="U242" s="9"/>
      <c r="V242" s="10"/>
      <c r="W242" s="148">
        <v>0</v>
      </c>
      <c r="X242" s="12"/>
      <c r="Y242" s="9"/>
      <c r="Z242" s="10"/>
      <c r="AA242" s="148">
        <v>0</v>
      </c>
      <c r="AB242" s="12"/>
      <c r="AC242" s="138">
        <v>3</v>
      </c>
      <c r="AD242" s="10">
        <v>44018</v>
      </c>
      <c r="AE242" s="7">
        <v>5</v>
      </c>
      <c r="AF242" s="12"/>
      <c r="AG242" s="138">
        <v>1</v>
      </c>
      <c r="AH242" s="10">
        <v>44017</v>
      </c>
      <c r="AI242" s="7">
        <v>5</v>
      </c>
      <c r="AJ242" s="139"/>
      <c r="AK242" s="9">
        <v>1</v>
      </c>
      <c r="AL242" s="10">
        <v>44016</v>
      </c>
      <c r="AM242" s="7">
        <v>5</v>
      </c>
      <c r="AN242" s="139"/>
      <c r="AO242" s="9">
        <v>1</v>
      </c>
      <c r="AP242" s="10">
        <v>44015</v>
      </c>
      <c r="AQ242" s="7">
        <v>5</v>
      </c>
      <c r="AR242" s="139"/>
      <c r="AS242" s="9">
        <v>1</v>
      </c>
      <c r="AT242" s="10">
        <v>44014</v>
      </c>
      <c r="AU242" s="7">
        <v>5</v>
      </c>
      <c r="AV242" s="139"/>
      <c r="AW242" s="9"/>
      <c r="AX242" s="10"/>
      <c r="AY242" s="148">
        <v>0</v>
      </c>
      <c r="AZ242" s="139"/>
      <c r="BA242" s="9">
        <v>1</v>
      </c>
      <c r="BB242" s="10">
        <v>44012</v>
      </c>
      <c r="BC242" s="7">
        <v>5</v>
      </c>
      <c r="BD242" s="139"/>
      <c r="BE242" s="9">
        <v>1</v>
      </c>
      <c r="BF242" s="10">
        <v>44011</v>
      </c>
      <c r="BG242" s="7">
        <v>5</v>
      </c>
      <c r="BH242" s="12"/>
    </row>
    <row r="243" spans="1:60" x14ac:dyDescent="0.25">
      <c r="A243" s="37"/>
      <c r="B243" s="61"/>
      <c r="C243" s="144">
        <f t="shared" si="30"/>
        <v>3</v>
      </c>
      <c r="D243" s="145">
        <f t="shared" si="34"/>
        <v>3</v>
      </c>
      <c r="E243" s="20">
        <f t="shared" si="35"/>
        <v>195</v>
      </c>
      <c r="F243" s="20">
        <v>5</v>
      </c>
      <c r="G243" s="95">
        <f t="shared" si="36"/>
        <v>44025</v>
      </c>
      <c r="H243" s="22"/>
      <c r="I243" s="3">
        <v>6</v>
      </c>
      <c r="J243" s="23">
        <v>44024</v>
      </c>
      <c r="K243" s="140">
        <v>15</v>
      </c>
      <c r="L243" s="22"/>
      <c r="M243" s="3">
        <v>8</v>
      </c>
      <c r="N243" s="23">
        <v>44023</v>
      </c>
      <c r="O243" s="20">
        <v>15</v>
      </c>
      <c r="P243" s="22"/>
      <c r="Q243" s="3">
        <v>8</v>
      </c>
      <c r="R243" s="23">
        <v>44022</v>
      </c>
      <c r="S243" s="20">
        <v>15</v>
      </c>
      <c r="T243" s="22"/>
      <c r="U243" s="3">
        <v>8</v>
      </c>
      <c r="V243" s="23">
        <v>44021</v>
      </c>
      <c r="W243" s="20">
        <v>15</v>
      </c>
      <c r="X243" s="22"/>
      <c r="Y243" s="3">
        <v>5</v>
      </c>
      <c r="Z243" s="23">
        <v>44020</v>
      </c>
      <c r="AA243" s="20">
        <v>15</v>
      </c>
      <c r="AB243" s="22"/>
      <c r="AC243" s="131">
        <v>3</v>
      </c>
      <c r="AD243" s="23">
        <v>44019</v>
      </c>
      <c r="AE243" s="20">
        <v>15</v>
      </c>
      <c r="AF243" s="22"/>
      <c r="AG243" s="131">
        <v>1</v>
      </c>
      <c r="AH243" s="23">
        <v>44018</v>
      </c>
      <c r="AI243" s="20">
        <v>15</v>
      </c>
      <c r="AJ243" s="132"/>
      <c r="AK243" s="3">
        <v>1</v>
      </c>
      <c r="AL243" s="23">
        <v>44017</v>
      </c>
      <c r="AM243" s="20">
        <v>15</v>
      </c>
      <c r="AN243" s="132"/>
      <c r="AO243" s="3">
        <v>1</v>
      </c>
      <c r="AP243" s="23">
        <v>44016</v>
      </c>
      <c r="AQ243" s="20">
        <v>15</v>
      </c>
      <c r="AR243" s="132"/>
      <c r="AS243" s="3">
        <v>1</v>
      </c>
      <c r="AT243" s="23">
        <v>44015</v>
      </c>
      <c r="AU243" s="20">
        <v>15</v>
      </c>
      <c r="AV243" s="132"/>
      <c r="AW243" s="3">
        <v>1</v>
      </c>
      <c r="AX243" s="23">
        <v>44014</v>
      </c>
      <c r="AY243" s="20">
        <v>15</v>
      </c>
      <c r="AZ243" s="132"/>
      <c r="BA243" s="3">
        <v>1</v>
      </c>
      <c r="BB243" s="23">
        <v>44013</v>
      </c>
      <c r="BC243" s="20">
        <v>15</v>
      </c>
      <c r="BD243" s="132"/>
      <c r="BE243" s="3">
        <v>1</v>
      </c>
      <c r="BF243" s="23">
        <v>44012</v>
      </c>
      <c r="BG243" s="20">
        <v>15</v>
      </c>
      <c r="BH243" s="22"/>
    </row>
    <row r="244" spans="1:60" x14ac:dyDescent="0.25">
      <c r="A244" s="37"/>
      <c r="B244" s="61"/>
      <c r="C244" s="144">
        <f t="shared" si="30"/>
        <v>1</v>
      </c>
      <c r="D244" s="145">
        <f t="shared" si="34"/>
        <v>1</v>
      </c>
      <c r="E244" s="20">
        <f t="shared" si="35"/>
        <v>40</v>
      </c>
      <c r="F244" s="20">
        <v>5</v>
      </c>
      <c r="G244" s="95">
        <f t="shared" si="36"/>
        <v>44025</v>
      </c>
      <c r="H244" s="22"/>
      <c r="I244" s="3">
        <v>6</v>
      </c>
      <c r="J244" s="23">
        <v>44024</v>
      </c>
      <c r="K244" s="140">
        <v>5</v>
      </c>
      <c r="L244" s="22"/>
      <c r="M244" s="3">
        <v>8</v>
      </c>
      <c r="N244" s="23">
        <v>44023</v>
      </c>
      <c r="O244" s="140">
        <v>5</v>
      </c>
      <c r="P244" s="22"/>
      <c r="Q244" s="3">
        <v>8</v>
      </c>
      <c r="R244" s="23">
        <v>44022</v>
      </c>
      <c r="S244" s="140">
        <v>5</v>
      </c>
      <c r="T244" s="22"/>
      <c r="U244" s="3">
        <v>8</v>
      </c>
      <c r="V244" s="23">
        <v>44021</v>
      </c>
      <c r="W244" s="140">
        <v>5</v>
      </c>
      <c r="X244" s="22"/>
      <c r="Y244" s="3">
        <v>5</v>
      </c>
      <c r="Z244" s="23">
        <v>44020</v>
      </c>
      <c r="AA244" s="140">
        <v>5</v>
      </c>
      <c r="AB244" s="22"/>
      <c r="AC244" s="131">
        <v>3</v>
      </c>
      <c r="AD244" s="23">
        <v>44019</v>
      </c>
      <c r="AE244" s="140">
        <v>5</v>
      </c>
      <c r="AF244" s="22"/>
      <c r="AG244" s="131">
        <v>1</v>
      </c>
      <c r="AH244" s="23">
        <v>44018</v>
      </c>
      <c r="AI244" s="140">
        <v>5</v>
      </c>
      <c r="AJ244" s="132"/>
      <c r="AK244" s="3"/>
      <c r="AL244" s="23"/>
      <c r="AM244" s="143">
        <v>0</v>
      </c>
      <c r="AN244" s="132"/>
      <c r="AO244" s="3"/>
      <c r="AP244" s="23"/>
      <c r="AQ244" s="143">
        <v>0</v>
      </c>
      <c r="AR244" s="132"/>
      <c r="AS244" s="3">
        <v>1</v>
      </c>
      <c r="AT244" s="23">
        <v>44015</v>
      </c>
      <c r="AU244" s="140">
        <v>5</v>
      </c>
      <c r="AV244" s="132"/>
      <c r="AW244" s="3"/>
      <c r="AX244" s="23"/>
      <c r="AY244" s="140"/>
      <c r="AZ244" s="132"/>
      <c r="BA244" s="3"/>
      <c r="BB244" s="23"/>
      <c r="BC244" s="140"/>
      <c r="BD244" s="132"/>
      <c r="BE244" s="3"/>
      <c r="BF244" s="23"/>
      <c r="BG244" s="20"/>
      <c r="BH244" s="22"/>
    </row>
    <row r="245" spans="1:60" x14ac:dyDescent="0.25">
      <c r="A245" s="37">
        <v>44025</v>
      </c>
      <c r="B245" s="61">
        <v>0.33333333333333331</v>
      </c>
      <c r="C245" s="144">
        <f t="shared" si="30"/>
        <v>2</v>
      </c>
      <c r="D245" s="145">
        <f t="shared" si="34"/>
        <v>2</v>
      </c>
      <c r="E245" s="20">
        <f t="shared" si="35"/>
        <v>130</v>
      </c>
      <c r="F245" s="20">
        <v>5</v>
      </c>
      <c r="G245" s="95">
        <f t="shared" si="36"/>
        <v>44025</v>
      </c>
      <c r="H245" s="22"/>
      <c r="I245" s="3">
        <v>6</v>
      </c>
      <c r="J245" s="23">
        <v>44024</v>
      </c>
      <c r="K245" s="140">
        <v>10</v>
      </c>
      <c r="L245" s="22"/>
      <c r="M245" s="3">
        <v>8</v>
      </c>
      <c r="N245" s="23">
        <v>44023</v>
      </c>
      <c r="O245" s="140">
        <v>10</v>
      </c>
      <c r="P245" s="22"/>
      <c r="Q245" s="3">
        <v>8</v>
      </c>
      <c r="R245" s="23">
        <v>44022</v>
      </c>
      <c r="S245" s="140">
        <v>10</v>
      </c>
      <c r="T245" s="22"/>
      <c r="U245" s="3">
        <v>8</v>
      </c>
      <c r="V245" s="23">
        <v>44021</v>
      </c>
      <c r="W245" s="140">
        <v>10</v>
      </c>
      <c r="X245" s="22"/>
      <c r="Y245" s="3">
        <v>5</v>
      </c>
      <c r="Z245" s="23">
        <v>44020</v>
      </c>
      <c r="AA245" s="140">
        <v>10</v>
      </c>
      <c r="AB245" s="22"/>
      <c r="AC245" s="131">
        <v>3</v>
      </c>
      <c r="AD245" s="23">
        <v>44019</v>
      </c>
      <c r="AE245" s="140">
        <v>10</v>
      </c>
      <c r="AF245" s="22"/>
      <c r="AG245" s="131">
        <v>1</v>
      </c>
      <c r="AH245" s="23">
        <v>44018</v>
      </c>
      <c r="AI245" s="140">
        <v>10</v>
      </c>
      <c r="AJ245" s="132"/>
      <c r="AK245" s="3">
        <v>1</v>
      </c>
      <c r="AL245" s="23">
        <v>44017</v>
      </c>
      <c r="AM245" s="140">
        <v>10</v>
      </c>
      <c r="AN245" s="132"/>
      <c r="AO245" s="3">
        <v>1</v>
      </c>
      <c r="AP245" s="23">
        <v>44016</v>
      </c>
      <c r="AQ245" s="140">
        <v>10</v>
      </c>
      <c r="AR245" s="132"/>
      <c r="AS245" s="3">
        <v>1</v>
      </c>
      <c r="AT245" s="23">
        <v>44015</v>
      </c>
      <c r="AU245" s="140">
        <v>10</v>
      </c>
      <c r="AV245" s="132"/>
      <c r="AW245" s="3">
        <v>1</v>
      </c>
      <c r="AX245" s="23">
        <v>44014</v>
      </c>
      <c r="AY245" s="140">
        <v>10</v>
      </c>
      <c r="AZ245" s="132"/>
      <c r="BA245" s="3">
        <v>1</v>
      </c>
      <c r="BB245" s="23">
        <v>44013</v>
      </c>
      <c r="BC245" s="140">
        <v>10</v>
      </c>
      <c r="BD245" s="132"/>
      <c r="BE245" s="3">
        <v>1</v>
      </c>
      <c r="BF245" s="23">
        <v>44012</v>
      </c>
      <c r="BG245" s="20">
        <v>10</v>
      </c>
      <c r="BH245" s="22"/>
    </row>
    <row r="246" spans="1:60" customFormat="1" ht="13.75" thickBot="1" x14ac:dyDescent="0.3">
      <c r="A246" s="30"/>
      <c r="B246" s="62"/>
      <c r="C246" s="128">
        <f t="shared" si="30"/>
        <v>1</v>
      </c>
      <c r="D246" s="129">
        <f t="shared" si="34"/>
        <v>1</v>
      </c>
      <c r="E246" s="33">
        <f t="shared" si="35"/>
        <v>25</v>
      </c>
      <c r="F246" s="33">
        <v>5</v>
      </c>
      <c r="G246" s="147">
        <f t="shared" si="36"/>
        <v>44025</v>
      </c>
      <c r="H246" s="22"/>
      <c r="I246" s="3">
        <v>6</v>
      </c>
      <c r="J246" s="42">
        <v>44024</v>
      </c>
      <c r="K246" s="130">
        <v>5</v>
      </c>
      <c r="L246" s="22"/>
      <c r="M246" s="3">
        <v>8</v>
      </c>
      <c r="N246" s="42">
        <v>44023</v>
      </c>
      <c r="O246" s="130">
        <v>5</v>
      </c>
      <c r="P246" s="22"/>
      <c r="Q246" s="3">
        <v>8</v>
      </c>
      <c r="R246" s="42">
        <v>44022</v>
      </c>
      <c r="S246" s="130">
        <v>5</v>
      </c>
      <c r="T246" s="22"/>
      <c r="U246" s="3">
        <v>8</v>
      </c>
      <c r="V246" s="42">
        <v>44021</v>
      </c>
      <c r="W246" s="130">
        <v>5</v>
      </c>
      <c r="X246" s="22"/>
      <c r="Y246" s="3">
        <v>5</v>
      </c>
      <c r="Z246" s="42">
        <v>44020</v>
      </c>
      <c r="AA246" s="130">
        <v>5</v>
      </c>
      <c r="AB246" s="22"/>
      <c r="AC246" s="131"/>
      <c r="AD246" s="42"/>
      <c r="AE246" s="130"/>
      <c r="AF246" s="22"/>
      <c r="AG246" s="131"/>
      <c r="AH246" s="42"/>
      <c r="AI246" s="130"/>
      <c r="AJ246" s="132"/>
      <c r="AK246" s="3"/>
      <c r="AL246" s="42"/>
      <c r="AM246" s="130"/>
      <c r="AN246" s="132"/>
      <c r="AO246" s="3"/>
      <c r="AP246" s="42"/>
      <c r="AQ246" s="130"/>
      <c r="AR246" s="132"/>
      <c r="AS246" s="3"/>
      <c r="AT246" s="42"/>
      <c r="AU246" s="130"/>
      <c r="AV246" s="132"/>
      <c r="AW246" s="3"/>
      <c r="AX246" s="42"/>
      <c r="AY246" s="130"/>
      <c r="AZ246" s="132"/>
      <c r="BA246" s="3"/>
      <c r="BB246" s="42"/>
      <c r="BC246" s="130"/>
      <c r="BD246" s="132"/>
      <c r="BE246" s="3"/>
      <c r="BF246" s="42"/>
      <c r="BG246" s="33"/>
      <c r="BH246" s="22"/>
    </row>
    <row r="247" spans="1:60" s="8" customFormat="1" x14ac:dyDescent="0.25">
      <c r="A247" s="5">
        <v>44026</v>
      </c>
      <c r="B247" s="63">
        <v>0.29166666666666669</v>
      </c>
      <c r="C247" s="135">
        <f>ABS(MAX(K247,O247,S247,W247,AA247,AE247,AI247,AM247,AQ247,AU247,AY247,BC247,BG247)/F247)</f>
        <v>1</v>
      </c>
      <c r="D247" s="136">
        <f t="shared" ref="D247:D253" si="37">C247</f>
        <v>1</v>
      </c>
      <c r="E247" s="7">
        <f t="shared" ref="E247:E253" si="38">SUM(K247,O247,S247,W247,AA247,AE247,AI247,AM247,AQ247,AU247,AY247,BC247,BG247)</f>
        <v>65</v>
      </c>
      <c r="F247" s="7">
        <v>5</v>
      </c>
      <c r="G247" s="141">
        <f>J247+1</f>
        <v>44025</v>
      </c>
      <c r="H247" s="12"/>
      <c r="I247" s="9">
        <v>6</v>
      </c>
      <c r="J247" s="10">
        <v>44024</v>
      </c>
      <c r="K247" s="137">
        <v>5</v>
      </c>
      <c r="L247" s="12"/>
      <c r="M247" s="9">
        <v>8</v>
      </c>
      <c r="N247" s="10">
        <v>44023</v>
      </c>
      <c r="O247" s="137">
        <v>5</v>
      </c>
      <c r="P247" s="12"/>
      <c r="Q247" s="9">
        <v>8</v>
      </c>
      <c r="R247" s="10">
        <v>44022</v>
      </c>
      <c r="S247" s="137">
        <v>5</v>
      </c>
      <c r="T247" s="12"/>
      <c r="U247" s="9">
        <v>8</v>
      </c>
      <c r="V247" s="10">
        <v>44021</v>
      </c>
      <c r="W247" s="137">
        <v>5</v>
      </c>
      <c r="X247" s="12"/>
      <c r="Y247" s="9">
        <v>5</v>
      </c>
      <c r="Z247" s="10">
        <v>44020</v>
      </c>
      <c r="AA247" s="137">
        <v>5</v>
      </c>
      <c r="AB247" s="12"/>
      <c r="AC247" s="9">
        <v>3</v>
      </c>
      <c r="AD247" s="10">
        <v>44019</v>
      </c>
      <c r="AE247" s="137">
        <v>5</v>
      </c>
      <c r="AF247" s="12"/>
      <c r="AG247" s="138">
        <v>1</v>
      </c>
      <c r="AH247" s="10">
        <v>44018</v>
      </c>
      <c r="AI247" s="137">
        <v>5</v>
      </c>
      <c r="AJ247" s="139"/>
      <c r="AK247" s="9">
        <v>1</v>
      </c>
      <c r="AL247" s="10">
        <v>44017</v>
      </c>
      <c r="AM247" s="137">
        <v>5</v>
      </c>
      <c r="AN247" s="139"/>
      <c r="AO247" s="9">
        <v>1</v>
      </c>
      <c r="AP247" s="10">
        <v>44016</v>
      </c>
      <c r="AQ247" s="137">
        <v>5</v>
      </c>
      <c r="AR247" s="139"/>
      <c r="AS247" s="9">
        <v>1</v>
      </c>
      <c r="AT247" s="10">
        <v>44015</v>
      </c>
      <c r="AU247" s="137">
        <v>5</v>
      </c>
      <c r="AV247" s="139"/>
      <c r="AW247" s="9">
        <v>1</v>
      </c>
      <c r="AX247" s="10">
        <v>44014</v>
      </c>
      <c r="AY247" s="137">
        <v>5</v>
      </c>
      <c r="AZ247" s="139"/>
      <c r="BA247" s="9">
        <v>1</v>
      </c>
      <c r="BB247" s="10">
        <v>44013</v>
      </c>
      <c r="BC247" s="137">
        <v>5</v>
      </c>
      <c r="BD247" s="139"/>
      <c r="BE247" s="9">
        <v>1</v>
      </c>
      <c r="BF247" s="10">
        <v>44012</v>
      </c>
      <c r="BG247" s="7">
        <v>5</v>
      </c>
      <c r="BH247" s="12"/>
    </row>
    <row r="248" spans="1:60" x14ac:dyDescent="0.25">
      <c r="A248" s="37"/>
      <c r="B248" s="61"/>
      <c r="C248" s="144">
        <f t="shared" ref="C248:C253" si="39">ABS(MAX(K248,O248,S248,W248,AA248,AE248,AI248,AM248,AQ248,AU248,AY248,BC248,BG248)/F248)</f>
        <v>1</v>
      </c>
      <c r="D248" s="145">
        <f t="shared" si="37"/>
        <v>1</v>
      </c>
      <c r="E248" s="20">
        <f t="shared" si="38"/>
        <v>55</v>
      </c>
      <c r="F248" s="20">
        <v>5</v>
      </c>
      <c r="G248" s="95">
        <f>J248+1</f>
        <v>44025</v>
      </c>
      <c r="H248" s="22"/>
      <c r="I248" s="3">
        <v>6</v>
      </c>
      <c r="J248" s="23">
        <v>44024</v>
      </c>
      <c r="K248" s="140">
        <v>5</v>
      </c>
      <c r="L248" s="22"/>
      <c r="M248" s="3">
        <v>8</v>
      </c>
      <c r="N248" s="23">
        <v>44023</v>
      </c>
      <c r="O248" s="20">
        <v>5</v>
      </c>
      <c r="P248" s="22"/>
      <c r="Q248" s="3">
        <v>8</v>
      </c>
      <c r="R248" s="23">
        <v>44022</v>
      </c>
      <c r="S248" s="20">
        <v>5</v>
      </c>
      <c r="T248" s="22"/>
      <c r="U248" s="3">
        <v>8</v>
      </c>
      <c r="V248" s="23">
        <v>44021</v>
      </c>
      <c r="W248" s="140">
        <v>5</v>
      </c>
      <c r="X248" s="22"/>
      <c r="Y248" s="3">
        <v>5</v>
      </c>
      <c r="Z248" s="23">
        <v>44020</v>
      </c>
      <c r="AA248" s="140">
        <v>5</v>
      </c>
      <c r="AB248" s="22"/>
      <c r="AC248" s="3"/>
      <c r="AD248" s="23"/>
      <c r="AE248" s="142">
        <v>0</v>
      </c>
      <c r="AF248" s="22"/>
      <c r="AG248" s="131"/>
      <c r="AH248" s="23"/>
      <c r="AI248" s="143">
        <v>0</v>
      </c>
      <c r="AJ248" s="132"/>
      <c r="AK248" s="3">
        <v>1</v>
      </c>
      <c r="AL248" s="23">
        <v>44017</v>
      </c>
      <c r="AM248" s="140">
        <v>5</v>
      </c>
      <c r="AN248" s="132"/>
      <c r="AO248" s="3">
        <v>1</v>
      </c>
      <c r="AP248" s="23">
        <v>44016</v>
      </c>
      <c r="AQ248" s="140">
        <v>5</v>
      </c>
      <c r="AR248" s="132"/>
      <c r="AS248" s="3">
        <v>1</v>
      </c>
      <c r="AT248" s="23">
        <v>44015</v>
      </c>
      <c r="AU248" s="140">
        <v>5</v>
      </c>
      <c r="AV248" s="132"/>
      <c r="AW248" s="3">
        <v>1</v>
      </c>
      <c r="AX248" s="23">
        <v>44014</v>
      </c>
      <c r="AY248" s="140">
        <v>5</v>
      </c>
      <c r="AZ248" s="132"/>
      <c r="BA248" s="3">
        <v>1</v>
      </c>
      <c r="BB248" s="23">
        <v>44013</v>
      </c>
      <c r="BC248" s="140">
        <v>5</v>
      </c>
      <c r="BD248" s="22"/>
      <c r="BE248" s="3">
        <v>1</v>
      </c>
      <c r="BF248" s="23">
        <v>44012</v>
      </c>
      <c r="BG248" s="20">
        <v>5</v>
      </c>
      <c r="BH248" s="22"/>
    </row>
    <row r="249" spans="1:60" x14ac:dyDescent="0.25">
      <c r="A249" s="37"/>
      <c r="B249" s="61"/>
      <c r="C249" s="144">
        <f t="shared" si="39"/>
        <v>1</v>
      </c>
      <c r="D249" s="145">
        <f t="shared" si="37"/>
        <v>1</v>
      </c>
      <c r="E249" s="20">
        <f t="shared" si="38"/>
        <v>65</v>
      </c>
      <c r="F249" s="20">
        <v>5</v>
      </c>
      <c r="G249" s="95">
        <f>J249+1</f>
        <v>44026</v>
      </c>
      <c r="H249" s="22"/>
      <c r="I249" s="3">
        <v>6</v>
      </c>
      <c r="J249" s="23">
        <v>44025</v>
      </c>
      <c r="K249" s="140">
        <v>5</v>
      </c>
      <c r="L249" s="22"/>
      <c r="M249" s="3">
        <v>8</v>
      </c>
      <c r="N249" s="23">
        <v>44024</v>
      </c>
      <c r="O249" s="140">
        <v>5</v>
      </c>
      <c r="P249" s="22"/>
      <c r="Q249" s="3">
        <v>8</v>
      </c>
      <c r="R249" s="23">
        <v>44023</v>
      </c>
      <c r="S249" s="140">
        <v>5</v>
      </c>
      <c r="T249" s="22"/>
      <c r="U249" s="3">
        <v>8</v>
      </c>
      <c r="V249" s="23">
        <v>44022</v>
      </c>
      <c r="W249" s="140">
        <v>5</v>
      </c>
      <c r="X249" s="22"/>
      <c r="Y249" s="3">
        <v>5</v>
      </c>
      <c r="Z249" s="23">
        <v>44021</v>
      </c>
      <c r="AA249" s="140">
        <v>5</v>
      </c>
      <c r="AB249" s="22"/>
      <c r="AC249" s="131">
        <v>3</v>
      </c>
      <c r="AD249" s="23">
        <v>44020</v>
      </c>
      <c r="AE249" s="140">
        <v>5</v>
      </c>
      <c r="AF249" s="22"/>
      <c r="AG249" s="131">
        <v>1</v>
      </c>
      <c r="AH249" s="23">
        <v>44019</v>
      </c>
      <c r="AI249" s="140">
        <v>5</v>
      </c>
      <c r="AJ249" s="132"/>
      <c r="AK249" s="3">
        <v>1</v>
      </c>
      <c r="AL249" s="23">
        <v>44018</v>
      </c>
      <c r="AM249" s="140">
        <v>5</v>
      </c>
      <c r="AN249" s="132"/>
      <c r="AO249" s="3">
        <v>1</v>
      </c>
      <c r="AP249" s="23">
        <v>44017</v>
      </c>
      <c r="AQ249" s="140">
        <v>5</v>
      </c>
      <c r="AR249" s="132"/>
      <c r="AS249" s="3">
        <v>1</v>
      </c>
      <c r="AT249" s="23">
        <v>44016</v>
      </c>
      <c r="AU249" s="140">
        <v>5</v>
      </c>
      <c r="AV249" s="132"/>
      <c r="AW249" s="3">
        <v>1</v>
      </c>
      <c r="AX249" s="23">
        <v>44015</v>
      </c>
      <c r="AY249" s="140">
        <v>5</v>
      </c>
      <c r="AZ249" s="132"/>
      <c r="BA249" s="3">
        <v>1</v>
      </c>
      <c r="BB249" s="23">
        <v>44014</v>
      </c>
      <c r="BC249" s="140">
        <v>5</v>
      </c>
      <c r="BD249" s="132"/>
      <c r="BE249" s="3">
        <v>1</v>
      </c>
      <c r="BF249" s="23">
        <v>44013</v>
      </c>
      <c r="BG249" s="20">
        <v>5</v>
      </c>
      <c r="BH249" s="22"/>
    </row>
    <row r="250" spans="1:60" x14ac:dyDescent="0.25">
      <c r="A250" s="37"/>
      <c r="B250" s="61"/>
      <c r="C250" s="144">
        <f t="shared" si="39"/>
        <v>1</v>
      </c>
      <c r="D250" s="145">
        <f t="shared" si="37"/>
        <v>1</v>
      </c>
      <c r="E250" s="20">
        <f t="shared" si="38"/>
        <v>55</v>
      </c>
      <c r="F250" s="20">
        <v>5</v>
      </c>
      <c r="G250" s="95">
        <f>J250+1</f>
        <v>44026</v>
      </c>
      <c r="H250" s="22"/>
      <c r="I250" s="3">
        <v>6</v>
      </c>
      <c r="J250" s="23">
        <v>44025</v>
      </c>
      <c r="K250" s="140">
        <v>5</v>
      </c>
      <c r="L250" s="22"/>
      <c r="M250" s="3">
        <v>8</v>
      </c>
      <c r="N250" s="23">
        <v>44024</v>
      </c>
      <c r="O250" s="140">
        <v>5</v>
      </c>
      <c r="P250" s="22"/>
      <c r="Q250" s="3">
        <v>8</v>
      </c>
      <c r="R250" s="23">
        <v>44023</v>
      </c>
      <c r="S250" s="140">
        <v>5</v>
      </c>
      <c r="T250" s="22"/>
      <c r="U250" s="3">
        <v>8</v>
      </c>
      <c r="V250" s="23">
        <v>44022</v>
      </c>
      <c r="W250" s="140">
        <v>5</v>
      </c>
      <c r="X250" s="22"/>
      <c r="Y250" s="3">
        <v>5</v>
      </c>
      <c r="Z250" s="23">
        <v>44021</v>
      </c>
      <c r="AA250" s="140">
        <v>5</v>
      </c>
      <c r="AB250" s="22"/>
      <c r="AC250" s="131">
        <v>3</v>
      </c>
      <c r="AD250" s="23">
        <v>44020</v>
      </c>
      <c r="AE250" s="140">
        <v>5</v>
      </c>
      <c r="AF250" s="22"/>
      <c r="AG250" s="131">
        <v>1</v>
      </c>
      <c r="AH250" s="23">
        <v>44019</v>
      </c>
      <c r="AI250" s="140">
        <v>5</v>
      </c>
      <c r="AJ250" s="132"/>
      <c r="AK250" s="3">
        <v>1</v>
      </c>
      <c r="AL250" s="23">
        <v>44018</v>
      </c>
      <c r="AM250" s="140">
        <v>5</v>
      </c>
      <c r="AN250" s="132"/>
      <c r="AO250" s="3">
        <v>1</v>
      </c>
      <c r="AP250" s="23">
        <v>44017</v>
      </c>
      <c r="AQ250" s="140">
        <v>5</v>
      </c>
      <c r="AR250" s="132"/>
      <c r="AS250" s="3"/>
      <c r="AT250" s="23"/>
      <c r="AU250" s="143">
        <v>0</v>
      </c>
      <c r="AV250" s="132"/>
      <c r="AW250" s="3"/>
      <c r="AX250" s="23"/>
      <c r="AY250" s="143">
        <v>0</v>
      </c>
      <c r="AZ250" s="132"/>
      <c r="BA250" s="3">
        <v>1</v>
      </c>
      <c r="BB250" s="23">
        <v>44014</v>
      </c>
      <c r="BC250" s="140">
        <v>5</v>
      </c>
      <c r="BD250" s="132"/>
      <c r="BE250" s="3">
        <v>1</v>
      </c>
      <c r="BF250" s="23">
        <v>44013</v>
      </c>
      <c r="BG250" s="20">
        <v>5</v>
      </c>
      <c r="BH250" s="22"/>
    </row>
    <row r="251" spans="1:60" x14ac:dyDescent="0.25">
      <c r="A251" s="37"/>
      <c r="B251" s="61"/>
      <c r="C251" s="144">
        <f t="shared" si="39"/>
        <v>1</v>
      </c>
      <c r="D251" s="145">
        <f t="shared" si="37"/>
        <v>1</v>
      </c>
      <c r="E251" s="20">
        <f t="shared" si="38"/>
        <v>15</v>
      </c>
      <c r="F251" s="20">
        <v>5</v>
      </c>
      <c r="G251" s="95">
        <f>J251+1</f>
        <v>44026</v>
      </c>
      <c r="H251" s="22"/>
      <c r="I251" s="3">
        <v>6</v>
      </c>
      <c r="J251" s="23">
        <v>44025</v>
      </c>
      <c r="K251" s="140">
        <v>5</v>
      </c>
      <c r="L251" s="22"/>
      <c r="M251" s="3">
        <v>8</v>
      </c>
      <c r="N251" s="23">
        <v>44024</v>
      </c>
      <c r="O251" s="140">
        <v>5</v>
      </c>
      <c r="P251" s="22"/>
      <c r="Q251" s="3">
        <v>8</v>
      </c>
      <c r="R251" s="23">
        <v>44023</v>
      </c>
      <c r="S251" s="140">
        <v>5</v>
      </c>
      <c r="T251" s="22"/>
      <c r="U251" s="3"/>
      <c r="V251" s="23"/>
      <c r="W251" s="140"/>
      <c r="X251" s="22"/>
      <c r="Y251" s="3"/>
      <c r="Z251" s="23"/>
      <c r="AA251" s="140"/>
      <c r="AB251" s="22"/>
      <c r="AC251" s="131"/>
      <c r="AD251" s="23"/>
      <c r="AE251" s="140"/>
      <c r="AF251" s="22"/>
      <c r="AG251" s="131"/>
      <c r="AH251" s="23"/>
      <c r="AI251" s="140"/>
      <c r="AJ251" s="132"/>
      <c r="AK251" s="3"/>
      <c r="AL251" s="23"/>
      <c r="AM251" s="140"/>
      <c r="AN251" s="132"/>
      <c r="AO251" s="3"/>
      <c r="AP251" s="23"/>
      <c r="AQ251" s="140"/>
      <c r="AR251" s="132"/>
      <c r="AS251" s="3"/>
      <c r="AT251" s="23"/>
      <c r="AU251" s="140"/>
      <c r="AV251" s="132"/>
      <c r="AW251" s="3"/>
      <c r="AX251" s="23"/>
      <c r="AY251" s="140"/>
      <c r="AZ251" s="132"/>
      <c r="BA251" s="3"/>
      <c r="BB251" s="23"/>
      <c r="BC251" s="140"/>
      <c r="BD251" s="132"/>
      <c r="BE251" s="3"/>
      <c r="BF251" s="23"/>
      <c r="BG251" s="20"/>
      <c r="BH251" s="22"/>
    </row>
    <row r="252" spans="1:60" x14ac:dyDescent="0.25">
      <c r="A252" s="37"/>
      <c r="B252" s="2"/>
      <c r="C252" s="144">
        <f t="shared" si="39"/>
        <v>1</v>
      </c>
      <c r="D252" s="145">
        <f t="shared" si="37"/>
        <v>1</v>
      </c>
      <c r="E252" s="20">
        <f t="shared" si="38"/>
        <v>35</v>
      </c>
      <c r="F252" s="20">
        <v>5</v>
      </c>
      <c r="G252" s="95">
        <v>44026</v>
      </c>
      <c r="H252" s="22"/>
      <c r="I252" s="3"/>
      <c r="J252" s="23"/>
      <c r="K252" s="143">
        <v>0</v>
      </c>
      <c r="L252" s="22"/>
      <c r="M252" s="3"/>
      <c r="N252" s="23"/>
      <c r="O252" s="143">
        <v>0</v>
      </c>
      <c r="P252" s="22"/>
      <c r="Q252" s="3"/>
      <c r="R252" s="23"/>
      <c r="S252" s="143">
        <v>0</v>
      </c>
      <c r="T252" s="22"/>
      <c r="U252" s="3"/>
      <c r="V252" s="23"/>
      <c r="W252" s="143">
        <v>0</v>
      </c>
      <c r="X252" s="22"/>
      <c r="Y252" s="3"/>
      <c r="Z252" s="23"/>
      <c r="AA252" s="143">
        <v>0</v>
      </c>
      <c r="AB252" s="22"/>
      <c r="AC252" s="3">
        <v>3</v>
      </c>
      <c r="AD252" s="23">
        <v>44019</v>
      </c>
      <c r="AE252" s="140">
        <v>5</v>
      </c>
      <c r="AF252" s="22"/>
      <c r="AG252" s="3">
        <v>1</v>
      </c>
      <c r="AH252" s="23">
        <v>44018</v>
      </c>
      <c r="AI252" s="20">
        <v>5</v>
      </c>
      <c r="AJ252" s="22"/>
      <c r="AK252" s="3">
        <v>1</v>
      </c>
      <c r="AL252" s="23">
        <v>44017</v>
      </c>
      <c r="AM252" s="20">
        <v>5</v>
      </c>
      <c r="AN252" s="22"/>
      <c r="AO252" s="3">
        <v>1</v>
      </c>
      <c r="AP252" s="23">
        <v>44016</v>
      </c>
      <c r="AQ252" s="140">
        <v>5</v>
      </c>
      <c r="AR252" s="22"/>
      <c r="AS252" s="3">
        <v>1</v>
      </c>
      <c r="AT252" s="23">
        <v>44015</v>
      </c>
      <c r="AU252" s="140">
        <v>5</v>
      </c>
      <c r="AV252" s="22"/>
      <c r="AW252" s="3">
        <v>1</v>
      </c>
      <c r="AX252" s="23">
        <v>44014</v>
      </c>
      <c r="AY252" s="20">
        <v>5</v>
      </c>
      <c r="AZ252" s="22"/>
      <c r="BA252" s="131">
        <v>1</v>
      </c>
      <c r="BB252" s="23">
        <v>44013</v>
      </c>
      <c r="BC252" s="140">
        <v>5</v>
      </c>
      <c r="BD252" s="132"/>
      <c r="BE252" s="3"/>
      <c r="BF252" s="23"/>
      <c r="BG252" s="20"/>
      <c r="BH252" s="22"/>
    </row>
    <row r="253" spans="1:60" x14ac:dyDescent="0.25">
      <c r="A253" s="37">
        <v>44026</v>
      </c>
      <c r="B253" s="61">
        <v>0.45833333333333331</v>
      </c>
      <c r="C253" s="144">
        <f t="shared" si="39"/>
        <v>1</v>
      </c>
      <c r="D253" s="145">
        <f t="shared" si="37"/>
        <v>1</v>
      </c>
      <c r="E253" s="20">
        <f t="shared" si="38"/>
        <v>65</v>
      </c>
      <c r="F253" s="20">
        <v>5</v>
      </c>
      <c r="G253" s="95">
        <f>J253+1</f>
        <v>44026</v>
      </c>
      <c r="H253" s="22"/>
      <c r="I253" s="3">
        <v>6</v>
      </c>
      <c r="J253" s="23">
        <v>44025</v>
      </c>
      <c r="K253" s="140">
        <v>5</v>
      </c>
      <c r="L253" s="22"/>
      <c r="M253" s="3">
        <v>8</v>
      </c>
      <c r="N253" s="23">
        <v>44024</v>
      </c>
      <c r="O253" s="140">
        <v>5</v>
      </c>
      <c r="P253" s="22"/>
      <c r="Q253" s="3">
        <v>8</v>
      </c>
      <c r="R253" s="23">
        <v>44023</v>
      </c>
      <c r="S253" s="140">
        <v>5</v>
      </c>
      <c r="T253" s="22"/>
      <c r="U253" s="3">
        <v>8</v>
      </c>
      <c r="V253" s="23">
        <v>44022</v>
      </c>
      <c r="W253" s="140">
        <v>5</v>
      </c>
      <c r="X253" s="22"/>
      <c r="Y253" s="3">
        <v>5</v>
      </c>
      <c r="Z253" s="23">
        <v>44021</v>
      </c>
      <c r="AA253" s="140">
        <v>5</v>
      </c>
      <c r="AB253" s="22"/>
      <c r="AC253" s="131">
        <v>3</v>
      </c>
      <c r="AD253" s="23">
        <v>44020</v>
      </c>
      <c r="AE253" s="140">
        <v>5</v>
      </c>
      <c r="AF253" s="22"/>
      <c r="AG253" s="131">
        <v>1</v>
      </c>
      <c r="AH253" s="23">
        <v>44019</v>
      </c>
      <c r="AI253" s="140">
        <v>5</v>
      </c>
      <c r="AJ253" s="132"/>
      <c r="AK253" s="3">
        <v>1</v>
      </c>
      <c r="AL253" s="23">
        <v>44018</v>
      </c>
      <c r="AM253" s="140">
        <v>5</v>
      </c>
      <c r="AN253" s="132"/>
      <c r="AO253" s="3">
        <v>1</v>
      </c>
      <c r="AP253" s="23">
        <v>44017</v>
      </c>
      <c r="AQ253" s="140">
        <v>5</v>
      </c>
      <c r="AR253" s="132"/>
      <c r="AS253" s="3">
        <v>1</v>
      </c>
      <c r="AT253" s="23">
        <v>44016</v>
      </c>
      <c r="AU253" s="140">
        <v>5</v>
      </c>
      <c r="AV253" s="132"/>
      <c r="AW253" s="3">
        <v>1</v>
      </c>
      <c r="AX253" s="23">
        <v>44015</v>
      </c>
      <c r="AY253" s="140">
        <v>5</v>
      </c>
      <c r="AZ253" s="132"/>
      <c r="BA253" s="3">
        <v>1</v>
      </c>
      <c r="BB253" s="23">
        <v>44014</v>
      </c>
      <c r="BC253" s="140">
        <v>5</v>
      </c>
      <c r="BD253" s="132"/>
      <c r="BE253" s="3">
        <v>1</v>
      </c>
      <c r="BF253" s="23">
        <v>44013</v>
      </c>
      <c r="BG253" s="20">
        <v>5</v>
      </c>
      <c r="BH253" s="22"/>
    </row>
    <row r="254" spans="1:60" x14ac:dyDescent="0.25">
      <c r="A254" s="37"/>
      <c r="B254" s="61"/>
      <c r="C254" s="144">
        <f t="shared" ref="C254:C259" si="40">ABS(MAX(K254,O254,S254,W254,AA254,AE254,AI254,AM254,AQ254,AU254,AY254,BC254,BG254)/F254)</f>
        <v>1</v>
      </c>
      <c r="D254" s="145">
        <f t="shared" ref="D254:D259" si="41">C254</f>
        <v>1</v>
      </c>
      <c r="E254" s="20">
        <f t="shared" ref="E254:E259" si="42">SUM(K254,O254,S254,W254,AA254,AE254,AI254,AM254,AQ254,AU254,AY254,BC254,BG254)</f>
        <v>60</v>
      </c>
      <c r="F254" s="20">
        <v>5</v>
      </c>
      <c r="G254" s="95">
        <f>J254+1</f>
        <v>44026</v>
      </c>
      <c r="H254" s="22"/>
      <c r="I254" s="3">
        <v>6</v>
      </c>
      <c r="J254" s="23">
        <v>44025</v>
      </c>
      <c r="K254" s="140">
        <v>5</v>
      </c>
      <c r="L254" s="22"/>
      <c r="M254" s="3">
        <v>8</v>
      </c>
      <c r="N254" s="23">
        <v>44024</v>
      </c>
      <c r="O254" s="140">
        <v>5</v>
      </c>
      <c r="P254" s="22"/>
      <c r="Q254" s="3">
        <v>8</v>
      </c>
      <c r="R254" s="23">
        <v>44023</v>
      </c>
      <c r="S254" s="140">
        <v>5</v>
      </c>
      <c r="T254" s="22"/>
      <c r="U254" s="3">
        <v>8</v>
      </c>
      <c r="V254" s="23">
        <v>44022</v>
      </c>
      <c r="W254" s="140">
        <v>5</v>
      </c>
      <c r="X254" s="22"/>
      <c r="Y254" s="3"/>
      <c r="Z254" s="23"/>
      <c r="AA254" s="143">
        <v>0</v>
      </c>
      <c r="AB254" s="22"/>
      <c r="AC254" s="131">
        <v>3</v>
      </c>
      <c r="AD254" s="23">
        <v>44020</v>
      </c>
      <c r="AE254" s="140">
        <v>5</v>
      </c>
      <c r="AF254" s="22"/>
      <c r="AG254" s="131">
        <v>1</v>
      </c>
      <c r="AH254" s="23">
        <v>44019</v>
      </c>
      <c r="AI254" s="140">
        <v>5</v>
      </c>
      <c r="AJ254" s="132"/>
      <c r="AK254" s="3">
        <v>1</v>
      </c>
      <c r="AL254" s="23">
        <v>44018</v>
      </c>
      <c r="AM254" s="140">
        <v>5</v>
      </c>
      <c r="AN254" s="132"/>
      <c r="AO254" s="3">
        <v>1</v>
      </c>
      <c r="AP254" s="23">
        <v>44017</v>
      </c>
      <c r="AQ254" s="140">
        <v>5</v>
      </c>
      <c r="AR254" s="132"/>
      <c r="AS254" s="3">
        <v>1</v>
      </c>
      <c r="AT254" s="23">
        <v>44016</v>
      </c>
      <c r="AU254" s="140">
        <v>5</v>
      </c>
      <c r="AV254" s="132"/>
      <c r="AW254" s="3">
        <v>1</v>
      </c>
      <c r="AX254" s="23">
        <v>44015</v>
      </c>
      <c r="AY254" s="140">
        <v>5</v>
      </c>
      <c r="AZ254" s="132"/>
      <c r="BA254" s="3">
        <v>1</v>
      </c>
      <c r="BB254" s="23">
        <v>44014</v>
      </c>
      <c r="BC254" s="140">
        <v>5</v>
      </c>
      <c r="BD254" s="132"/>
      <c r="BE254" s="3">
        <v>1</v>
      </c>
      <c r="BF254" s="23">
        <v>44013</v>
      </c>
      <c r="BG254" s="20">
        <v>5</v>
      </c>
      <c r="BH254" s="22"/>
    </row>
    <row r="255" spans="1:60" x14ac:dyDescent="0.25">
      <c r="A255" s="37"/>
      <c r="B255" s="61"/>
      <c r="C255" s="144">
        <f t="shared" si="40"/>
        <v>1</v>
      </c>
      <c r="D255" s="145">
        <f t="shared" si="41"/>
        <v>1</v>
      </c>
      <c r="E255" s="20">
        <f t="shared" si="42"/>
        <v>10</v>
      </c>
      <c r="F255" s="20">
        <v>5</v>
      </c>
      <c r="G255" s="95">
        <f>J255+1</f>
        <v>44026</v>
      </c>
      <c r="H255" s="22"/>
      <c r="I255" s="3">
        <v>6</v>
      </c>
      <c r="J255" s="23">
        <v>44025</v>
      </c>
      <c r="K255" s="140">
        <v>5</v>
      </c>
      <c r="L255" s="22"/>
      <c r="M255" s="3">
        <v>8</v>
      </c>
      <c r="N255" s="23">
        <v>44024</v>
      </c>
      <c r="O255" s="140">
        <v>5</v>
      </c>
      <c r="P255" s="22"/>
      <c r="Q255" s="3"/>
      <c r="R255" s="23"/>
      <c r="S255" s="140"/>
      <c r="T255" s="22"/>
      <c r="U255" s="3"/>
      <c r="V255" s="23"/>
      <c r="W255" s="140"/>
      <c r="X255" s="22"/>
      <c r="Y255" s="3"/>
      <c r="Z255" s="23"/>
      <c r="AA255" s="140"/>
      <c r="AB255" s="22"/>
      <c r="AC255" s="3"/>
      <c r="AD255" s="23"/>
      <c r="AE255" s="140"/>
      <c r="AF255" s="22"/>
      <c r="AG255" s="131"/>
      <c r="AH255" s="23"/>
      <c r="AI255" s="140"/>
      <c r="AJ255" s="132"/>
      <c r="AK255" s="3"/>
      <c r="AL255" s="23"/>
      <c r="AM255" s="140"/>
      <c r="AN255" s="132"/>
      <c r="AO255" s="3"/>
      <c r="AP255" s="23"/>
      <c r="AQ255" s="140"/>
      <c r="AR255" s="132"/>
      <c r="AS255" s="3"/>
      <c r="AT255" s="23"/>
      <c r="AU255" s="140"/>
      <c r="AV255" s="132"/>
      <c r="AW255" s="3"/>
      <c r="AX255" s="23"/>
      <c r="AY255" s="140"/>
      <c r="AZ255" s="132"/>
      <c r="BA255" s="3"/>
      <c r="BB255" s="23"/>
      <c r="BC255" s="140"/>
      <c r="BD255" s="132"/>
      <c r="BE255" s="3"/>
      <c r="BF255" s="23"/>
      <c r="BG255" s="20"/>
      <c r="BH255" s="22"/>
    </row>
    <row r="256" spans="1:60" x14ac:dyDescent="0.25">
      <c r="A256" s="37"/>
      <c r="B256" s="61"/>
      <c r="C256" s="144">
        <f t="shared" si="40"/>
        <v>1</v>
      </c>
      <c r="D256" s="145">
        <f t="shared" si="41"/>
        <v>1</v>
      </c>
      <c r="E256" s="20">
        <f t="shared" si="42"/>
        <v>60</v>
      </c>
      <c r="F256" s="20">
        <v>5</v>
      </c>
      <c r="G256" s="95">
        <v>44026</v>
      </c>
      <c r="H256" s="22"/>
      <c r="I256" s="3"/>
      <c r="J256" s="23"/>
      <c r="K256" s="143">
        <v>0</v>
      </c>
      <c r="L256" s="22"/>
      <c r="M256" s="3">
        <v>8</v>
      </c>
      <c r="N256" s="23">
        <v>44024</v>
      </c>
      <c r="O256" s="140">
        <v>5</v>
      </c>
      <c r="P256" s="22"/>
      <c r="Q256" s="3">
        <v>8</v>
      </c>
      <c r="R256" s="23">
        <v>44023</v>
      </c>
      <c r="S256" s="20">
        <v>5</v>
      </c>
      <c r="T256" s="22"/>
      <c r="U256" s="3">
        <v>8</v>
      </c>
      <c r="V256" s="23">
        <v>44022</v>
      </c>
      <c r="W256" s="20">
        <v>5</v>
      </c>
      <c r="X256" s="22"/>
      <c r="Y256" s="3">
        <v>5</v>
      </c>
      <c r="Z256" s="23">
        <v>44021</v>
      </c>
      <c r="AA256" s="140">
        <v>5</v>
      </c>
      <c r="AB256" s="22"/>
      <c r="AC256" s="3">
        <v>3</v>
      </c>
      <c r="AD256" s="23">
        <v>44020</v>
      </c>
      <c r="AE256" s="140">
        <v>5</v>
      </c>
      <c r="AF256" s="22"/>
      <c r="AG256" s="3">
        <v>1</v>
      </c>
      <c r="AH256" s="23">
        <v>44019</v>
      </c>
      <c r="AI256" s="20">
        <v>5</v>
      </c>
      <c r="AJ256" s="22"/>
      <c r="AK256" s="131">
        <v>1</v>
      </c>
      <c r="AL256" s="23">
        <v>44018</v>
      </c>
      <c r="AM256" s="140">
        <v>5</v>
      </c>
      <c r="AN256" s="132"/>
      <c r="AO256" s="3">
        <v>1</v>
      </c>
      <c r="AP256" s="23">
        <v>44017</v>
      </c>
      <c r="AQ256" s="140">
        <v>5</v>
      </c>
      <c r="AR256" s="132"/>
      <c r="AS256" s="3">
        <v>1</v>
      </c>
      <c r="AT256" s="23">
        <v>44016</v>
      </c>
      <c r="AU256" s="140">
        <v>5</v>
      </c>
      <c r="AV256" s="132"/>
      <c r="AW256" s="3">
        <v>1</v>
      </c>
      <c r="AX256" s="23">
        <v>44015</v>
      </c>
      <c r="AY256" s="140">
        <v>5</v>
      </c>
      <c r="AZ256" s="132"/>
      <c r="BA256" s="3">
        <v>1</v>
      </c>
      <c r="BB256" s="23">
        <v>44014</v>
      </c>
      <c r="BC256" s="140">
        <v>5</v>
      </c>
      <c r="BD256" s="132"/>
      <c r="BE256" s="3">
        <v>1</v>
      </c>
      <c r="BF256" s="23">
        <v>44013</v>
      </c>
      <c r="BG256" s="140">
        <v>5</v>
      </c>
      <c r="BH256" s="22"/>
    </row>
    <row r="257" spans="1:60" x14ac:dyDescent="0.25">
      <c r="A257" s="37">
        <v>44026</v>
      </c>
      <c r="B257" s="61">
        <v>0.5</v>
      </c>
      <c r="C257" s="144">
        <f t="shared" si="40"/>
        <v>3</v>
      </c>
      <c r="D257" s="145">
        <f t="shared" si="41"/>
        <v>3</v>
      </c>
      <c r="E257" s="20">
        <f t="shared" si="42"/>
        <v>195</v>
      </c>
      <c r="F257" s="20">
        <v>5</v>
      </c>
      <c r="G257" s="95">
        <f>J257+1</f>
        <v>44026</v>
      </c>
      <c r="H257" s="22"/>
      <c r="I257" s="3">
        <v>6</v>
      </c>
      <c r="J257" s="23">
        <v>44025</v>
      </c>
      <c r="K257" s="140">
        <v>15</v>
      </c>
      <c r="L257" s="22"/>
      <c r="M257" s="3">
        <v>8</v>
      </c>
      <c r="N257" s="23">
        <v>44024</v>
      </c>
      <c r="O257" s="140">
        <v>15</v>
      </c>
      <c r="P257" s="22"/>
      <c r="Q257" s="3">
        <v>8</v>
      </c>
      <c r="R257" s="23">
        <v>44023</v>
      </c>
      <c r="S257" s="140">
        <v>15</v>
      </c>
      <c r="T257" s="22"/>
      <c r="U257" s="3">
        <v>8</v>
      </c>
      <c r="V257" s="23">
        <v>44022</v>
      </c>
      <c r="W257" s="140">
        <v>15</v>
      </c>
      <c r="X257" s="22"/>
      <c r="Y257" s="3">
        <v>5</v>
      </c>
      <c r="Z257" s="23">
        <v>44021</v>
      </c>
      <c r="AA257" s="140">
        <v>15</v>
      </c>
      <c r="AB257" s="22"/>
      <c r="AC257" s="131">
        <v>3</v>
      </c>
      <c r="AD257" s="23">
        <v>44020</v>
      </c>
      <c r="AE257" s="140">
        <v>15</v>
      </c>
      <c r="AF257" s="22"/>
      <c r="AG257" s="131">
        <v>1</v>
      </c>
      <c r="AH257" s="23">
        <v>44019</v>
      </c>
      <c r="AI257" s="140">
        <v>15</v>
      </c>
      <c r="AJ257" s="132"/>
      <c r="AK257" s="3">
        <v>1</v>
      </c>
      <c r="AL257" s="23">
        <v>44018</v>
      </c>
      <c r="AM257" s="140">
        <v>15</v>
      </c>
      <c r="AN257" s="132"/>
      <c r="AO257" s="3">
        <v>1</v>
      </c>
      <c r="AP257" s="23">
        <v>44017</v>
      </c>
      <c r="AQ257" s="140">
        <v>15</v>
      </c>
      <c r="AR257" s="132"/>
      <c r="AS257" s="3">
        <v>1</v>
      </c>
      <c r="AT257" s="23">
        <v>44016</v>
      </c>
      <c r="AU257" s="140">
        <v>15</v>
      </c>
      <c r="AV257" s="132"/>
      <c r="AW257" s="3">
        <v>1</v>
      </c>
      <c r="AX257" s="23">
        <v>44015</v>
      </c>
      <c r="AY257" s="140">
        <v>15</v>
      </c>
      <c r="AZ257" s="132"/>
      <c r="BA257" s="3">
        <v>1</v>
      </c>
      <c r="BB257" s="23">
        <v>44014</v>
      </c>
      <c r="BC257" s="140">
        <v>15</v>
      </c>
      <c r="BD257" s="132"/>
      <c r="BE257" s="3">
        <v>1</v>
      </c>
      <c r="BF257" s="23">
        <v>44013</v>
      </c>
      <c r="BG257" s="20">
        <v>15</v>
      </c>
      <c r="BH257" s="22"/>
    </row>
    <row r="258" spans="1:60" x14ac:dyDescent="0.25">
      <c r="A258" s="37">
        <v>44026</v>
      </c>
      <c r="B258" s="61">
        <v>0.625</v>
      </c>
      <c r="C258" s="144">
        <f t="shared" si="40"/>
        <v>3</v>
      </c>
      <c r="D258" s="145">
        <f t="shared" si="41"/>
        <v>3</v>
      </c>
      <c r="E258" s="20">
        <f t="shared" si="42"/>
        <v>195</v>
      </c>
      <c r="F258" s="20">
        <v>5</v>
      </c>
      <c r="G258" s="95">
        <f>J258+1</f>
        <v>44026</v>
      </c>
      <c r="H258" s="22"/>
      <c r="I258" s="3">
        <v>6</v>
      </c>
      <c r="J258" s="23">
        <v>44025</v>
      </c>
      <c r="K258" s="140">
        <v>15</v>
      </c>
      <c r="L258" s="22"/>
      <c r="M258" s="3">
        <v>8</v>
      </c>
      <c r="N258" s="23">
        <v>44024</v>
      </c>
      <c r="O258" s="140">
        <v>15</v>
      </c>
      <c r="P258" s="22"/>
      <c r="Q258" s="3">
        <v>8</v>
      </c>
      <c r="R258" s="23">
        <v>44023</v>
      </c>
      <c r="S258" s="140">
        <v>15</v>
      </c>
      <c r="T258" s="22"/>
      <c r="U258" s="3">
        <v>8</v>
      </c>
      <c r="V258" s="23">
        <v>44022</v>
      </c>
      <c r="W258" s="140">
        <v>15</v>
      </c>
      <c r="X258" s="22"/>
      <c r="Y258" s="3">
        <v>5</v>
      </c>
      <c r="Z258" s="23">
        <v>44021</v>
      </c>
      <c r="AA258" s="140">
        <v>15</v>
      </c>
      <c r="AB258" s="22"/>
      <c r="AC258" s="131">
        <v>3</v>
      </c>
      <c r="AD258" s="23">
        <v>44020</v>
      </c>
      <c r="AE258" s="140">
        <v>15</v>
      </c>
      <c r="AF258" s="22"/>
      <c r="AG258" s="131">
        <v>1</v>
      </c>
      <c r="AH258" s="23">
        <v>44019</v>
      </c>
      <c r="AI258" s="140">
        <v>15</v>
      </c>
      <c r="AJ258" s="132"/>
      <c r="AK258" s="3">
        <v>1</v>
      </c>
      <c r="AL258" s="23">
        <v>44018</v>
      </c>
      <c r="AM258" s="140">
        <v>15</v>
      </c>
      <c r="AN258" s="132"/>
      <c r="AO258" s="3">
        <v>1</v>
      </c>
      <c r="AP258" s="23">
        <v>44017</v>
      </c>
      <c r="AQ258" s="140">
        <v>15</v>
      </c>
      <c r="AR258" s="132"/>
      <c r="AS258" s="3">
        <v>1</v>
      </c>
      <c r="AT258" s="23">
        <v>44016</v>
      </c>
      <c r="AU258" s="140">
        <v>15</v>
      </c>
      <c r="AV258" s="132"/>
      <c r="AW258" s="3">
        <v>1</v>
      </c>
      <c r="AX258" s="23">
        <v>44015</v>
      </c>
      <c r="AY258" s="140">
        <v>15</v>
      </c>
      <c r="AZ258" s="132"/>
      <c r="BA258" s="3">
        <v>1</v>
      </c>
      <c r="BB258" s="23">
        <v>44014</v>
      </c>
      <c r="BC258" s="140">
        <v>15</v>
      </c>
      <c r="BD258" s="132"/>
      <c r="BE258" s="3">
        <v>1</v>
      </c>
      <c r="BF258" s="23">
        <v>44013</v>
      </c>
      <c r="BG258" s="20">
        <v>15</v>
      </c>
      <c r="BH258" s="22"/>
    </row>
    <row r="259" spans="1:60" x14ac:dyDescent="0.25">
      <c r="A259" s="37"/>
      <c r="B259" s="61"/>
      <c r="C259" s="144">
        <f t="shared" si="40"/>
        <v>1</v>
      </c>
      <c r="D259" s="145">
        <f t="shared" si="41"/>
        <v>1</v>
      </c>
      <c r="E259" s="20">
        <f t="shared" si="42"/>
        <v>30</v>
      </c>
      <c r="F259" s="20">
        <v>5</v>
      </c>
      <c r="G259" s="95">
        <v>44026</v>
      </c>
      <c r="H259" s="22"/>
      <c r="I259" s="3"/>
      <c r="J259" s="23"/>
      <c r="K259" s="143">
        <v>0</v>
      </c>
      <c r="L259" s="22"/>
      <c r="M259" s="3"/>
      <c r="N259" s="23"/>
      <c r="O259" s="143">
        <v>0</v>
      </c>
      <c r="P259" s="22"/>
      <c r="Q259" s="3">
        <v>8</v>
      </c>
      <c r="R259" s="23">
        <v>44023</v>
      </c>
      <c r="S259" s="140">
        <v>5</v>
      </c>
      <c r="T259" s="22"/>
      <c r="U259" s="3"/>
      <c r="V259" s="23"/>
      <c r="W259" s="143">
        <v>0</v>
      </c>
      <c r="X259" s="22"/>
      <c r="Y259" s="3">
        <v>5</v>
      </c>
      <c r="Z259" s="23">
        <v>44021</v>
      </c>
      <c r="AA259" s="140">
        <v>5</v>
      </c>
      <c r="AB259" s="22"/>
      <c r="AC259" s="3">
        <v>3</v>
      </c>
      <c r="AD259" s="23">
        <v>44020</v>
      </c>
      <c r="AE259" s="140">
        <v>5</v>
      </c>
      <c r="AF259" s="22"/>
      <c r="AG259" s="3"/>
      <c r="AH259" s="23"/>
      <c r="AI259" s="143">
        <v>0</v>
      </c>
      <c r="AJ259" s="22"/>
      <c r="AK259" s="3"/>
      <c r="AL259" s="23"/>
      <c r="AM259" s="143">
        <v>0</v>
      </c>
      <c r="AN259" s="22"/>
      <c r="AO259" s="131"/>
      <c r="AP259" s="23"/>
      <c r="AQ259" s="143">
        <v>0</v>
      </c>
      <c r="AR259" s="132"/>
      <c r="AS259" s="3">
        <v>1</v>
      </c>
      <c r="AT259" s="23">
        <v>44016</v>
      </c>
      <c r="AU259" s="140">
        <v>5</v>
      </c>
      <c r="AV259" s="132"/>
      <c r="AW259" s="3">
        <v>1</v>
      </c>
      <c r="AX259" s="23">
        <v>44015</v>
      </c>
      <c r="AY259" s="140">
        <v>5</v>
      </c>
      <c r="AZ259" s="132"/>
      <c r="BA259" s="3">
        <v>1</v>
      </c>
      <c r="BB259" s="23">
        <v>44014</v>
      </c>
      <c r="BC259" s="140">
        <v>5</v>
      </c>
      <c r="BD259" s="132"/>
      <c r="BE259" s="3"/>
      <c r="BF259" s="23"/>
      <c r="BG259" s="20"/>
      <c r="BH259" s="22"/>
    </row>
    <row r="260" spans="1:60" x14ac:dyDescent="0.25">
      <c r="A260" s="37">
        <v>44026</v>
      </c>
      <c r="B260" s="61">
        <v>0.70833333333333337</v>
      </c>
      <c r="C260" s="144">
        <f>ABS(MAX(K260,O260,S260,W260,AA260,AE260,AI260,AM260,AQ260,AU260,AY260,BC260,BG260)/F260)</f>
        <v>3</v>
      </c>
      <c r="D260" s="145">
        <f>C260</f>
        <v>3</v>
      </c>
      <c r="E260" s="20">
        <f>SUM(K260,O260,S260,W260,AA260,AE260,AI260,AM260,AQ260,AU260,AY260,BC260,BG260)</f>
        <v>195</v>
      </c>
      <c r="F260" s="20">
        <v>5</v>
      </c>
      <c r="G260" s="95">
        <v>44026</v>
      </c>
      <c r="H260" s="22"/>
      <c r="I260" s="3">
        <v>6</v>
      </c>
      <c r="J260" s="23">
        <v>44025</v>
      </c>
      <c r="K260" s="140">
        <v>15</v>
      </c>
      <c r="L260" s="22"/>
      <c r="M260" s="3">
        <v>8</v>
      </c>
      <c r="N260" s="23">
        <v>44024</v>
      </c>
      <c r="O260" s="140">
        <v>15</v>
      </c>
      <c r="P260" s="22"/>
      <c r="Q260" s="3">
        <v>8</v>
      </c>
      <c r="R260" s="23">
        <v>44023</v>
      </c>
      <c r="S260" s="140">
        <v>15</v>
      </c>
      <c r="T260" s="22"/>
      <c r="U260" s="3">
        <v>8</v>
      </c>
      <c r="V260" s="23">
        <v>44022</v>
      </c>
      <c r="W260" s="140">
        <v>15</v>
      </c>
      <c r="X260" s="22"/>
      <c r="Y260" s="3">
        <v>5</v>
      </c>
      <c r="Z260" s="23">
        <v>44021</v>
      </c>
      <c r="AA260" s="140">
        <v>15</v>
      </c>
      <c r="AB260" s="22"/>
      <c r="AC260" s="131">
        <v>3</v>
      </c>
      <c r="AD260" s="23">
        <v>44020</v>
      </c>
      <c r="AE260" s="140">
        <v>15</v>
      </c>
      <c r="AF260" s="22"/>
      <c r="AG260" s="131">
        <v>1</v>
      </c>
      <c r="AH260" s="23">
        <v>44019</v>
      </c>
      <c r="AI260" s="140">
        <v>15</v>
      </c>
      <c r="AJ260" s="132"/>
      <c r="AK260" s="3">
        <v>1</v>
      </c>
      <c r="AL260" s="23">
        <v>44018</v>
      </c>
      <c r="AM260" s="140">
        <v>15</v>
      </c>
      <c r="AN260" s="132"/>
      <c r="AO260" s="3">
        <v>1</v>
      </c>
      <c r="AP260" s="23">
        <v>44017</v>
      </c>
      <c r="AQ260" s="140">
        <v>15</v>
      </c>
      <c r="AR260" s="132"/>
      <c r="AS260" s="3">
        <v>1</v>
      </c>
      <c r="AT260" s="23">
        <v>44016</v>
      </c>
      <c r="AU260" s="140">
        <v>15</v>
      </c>
      <c r="AV260" s="132"/>
      <c r="AW260" s="3">
        <v>1</v>
      </c>
      <c r="AX260" s="23">
        <v>44015</v>
      </c>
      <c r="AY260" s="140">
        <v>15</v>
      </c>
      <c r="AZ260" s="132"/>
      <c r="BA260" s="3">
        <v>1</v>
      </c>
      <c r="BB260" s="23">
        <v>44014</v>
      </c>
      <c r="BC260" s="140">
        <v>15</v>
      </c>
      <c r="BD260" s="132"/>
      <c r="BE260" s="3">
        <v>1</v>
      </c>
      <c r="BF260" s="23">
        <v>44013</v>
      </c>
      <c r="BG260" s="20">
        <v>15</v>
      </c>
      <c r="BH260" s="22"/>
    </row>
    <row r="261" spans="1:60" customFormat="1" ht="13.75" thickBot="1" x14ac:dyDescent="0.3">
      <c r="A261" s="30"/>
      <c r="B261" s="62"/>
      <c r="C261" s="128">
        <f>ABS(MAX(K261,O261,S261,W261,AA261,AE261,AI261,AM261,AQ261,AU261,AY261,BC261,BG261)/F261)</f>
        <v>1</v>
      </c>
      <c r="D261" s="129">
        <f>C261</f>
        <v>1</v>
      </c>
      <c r="E261" s="33">
        <f>SUM(K261,O261,S261,W261,AA261,AE261,AI261,AM261,AQ261,AU261,AY261,BC261,BG261)</f>
        <v>50</v>
      </c>
      <c r="F261" s="33">
        <v>5</v>
      </c>
      <c r="G261" s="147">
        <v>44026</v>
      </c>
      <c r="H261" s="22"/>
      <c r="I261" s="3">
        <v>6</v>
      </c>
      <c r="J261" s="42">
        <v>44025</v>
      </c>
      <c r="K261" s="130">
        <v>5</v>
      </c>
      <c r="L261" s="22"/>
      <c r="M261" s="3">
        <v>8</v>
      </c>
      <c r="N261" s="42">
        <v>44024</v>
      </c>
      <c r="O261" s="130">
        <v>5</v>
      </c>
      <c r="P261" s="22"/>
      <c r="Q261" s="3">
        <v>8</v>
      </c>
      <c r="R261" s="42">
        <v>44023</v>
      </c>
      <c r="S261" s="130">
        <v>5</v>
      </c>
      <c r="T261" s="22"/>
      <c r="U261" s="3">
        <v>8</v>
      </c>
      <c r="V261" s="42">
        <v>44022</v>
      </c>
      <c r="W261" s="130">
        <v>5</v>
      </c>
      <c r="X261" s="22"/>
      <c r="Y261" s="3">
        <v>5</v>
      </c>
      <c r="Z261" s="42">
        <v>44021</v>
      </c>
      <c r="AA261" s="130">
        <v>5</v>
      </c>
      <c r="AB261" s="22"/>
      <c r="AC261" s="131">
        <v>3</v>
      </c>
      <c r="AD261" s="42">
        <v>44020</v>
      </c>
      <c r="AE261" s="130">
        <v>5</v>
      </c>
      <c r="AF261" s="22"/>
      <c r="AG261" s="131"/>
      <c r="AH261" s="42"/>
      <c r="AI261" s="134">
        <v>0</v>
      </c>
      <c r="AJ261" s="132"/>
      <c r="AK261" s="3"/>
      <c r="AL261" s="42"/>
      <c r="AM261" s="134">
        <v>0</v>
      </c>
      <c r="AN261" s="132"/>
      <c r="AO261" s="3"/>
      <c r="AP261" s="42"/>
      <c r="AQ261" s="134">
        <v>0</v>
      </c>
      <c r="AR261" s="132"/>
      <c r="AS261" s="3">
        <v>1</v>
      </c>
      <c r="AT261" s="42">
        <v>44016</v>
      </c>
      <c r="AU261" s="130">
        <v>5</v>
      </c>
      <c r="AV261" s="132"/>
      <c r="AW261" s="3">
        <v>1</v>
      </c>
      <c r="AX261" s="42">
        <v>44015</v>
      </c>
      <c r="AY261" s="130">
        <v>5</v>
      </c>
      <c r="AZ261" s="132"/>
      <c r="BA261" s="3">
        <v>1</v>
      </c>
      <c r="BB261" s="42">
        <v>44014</v>
      </c>
      <c r="BC261" s="130">
        <v>5</v>
      </c>
      <c r="BD261" s="132"/>
      <c r="BE261" s="3">
        <v>1</v>
      </c>
      <c r="BF261" s="42">
        <v>44013</v>
      </c>
      <c r="BG261" s="33">
        <v>5</v>
      </c>
      <c r="BH261" s="22"/>
    </row>
    <row r="262" spans="1:60" s="8" customFormat="1" x14ac:dyDescent="0.25">
      <c r="A262" s="5">
        <v>44027</v>
      </c>
      <c r="B262" s="63">
        <v>0.375</v>
      </c>
      <c r="C262" s="135">
        <f>ABS(MAX(K262,O262,S262,W262,AA262,AE262,AI262,AM262,AQ262,AU262,AY262,BC262,BG262)/F262)</f>
        <v>1</v>
      </c>
      <c r="D262" s="136">
        <f>C262</f>
        <v>1</v>
      </c>
      <c r="E262" s="7">
        <f>SUM(K262,O262,S262,W262,AA262,AE262,AI262,AM262,AQ262,AU262,AY262,BC262,BG262)</f>
        <v>55</v>
      </c>
      <c r="F262" s="7">
        <v>5</v>
      </c>
      <c r="G262" s="141">
        <v>44026</v>
      </c>
      <c r="H262" s="12"/>
      <c r="I262" s="9">
        <v>6</v>
      </c>
      <c r="J262" s="10">
        <v>44025</v>
      </c>
      <c r="K262" s="137">
        <v>5</v>
      </c>
      <c r="L262" s="12"/>
      <c r="M262" s="9">
        <v>8</v>
      </c>
      <c r="N262" s="10">
        <v>44024</v>
      </c>
      <c r="O262" s="137">
        <v>5</v>
      </c>
      <c r="P262" s="12"/>
      <c r="Q262" s="9">
        <v>8</v>
      </c>
      <c r="R262" s="10">
        <v>44023</v>
      </c>
      <c r="S262" s="137">
        <v>5</v>
      </c>
      <c r="T262" s="12"/>
      <c r="U262" s="9">
        <v>8</v>
      </c>
      <c r="V262" s="10">
        <v>44022</v>
      </c>
      <c r="W262" s="137">
        <v>5</v>
      </c>
      <c r="X262" s="12"/>
      <c r="Y262" s="9"/>
      <c r="Z262" s="10"/>
      <c r="AA262" s="149">
        <v>0</v>
      </c>
      <c r="AB262" s="12">
        <v>5</v>
      </c>
      <c r="AC262" s="138"/>
      <c r="AD262" s="10"/>
      <c r="AE262" s="149">
        <v>0</v>
      </c>
      <c r="AF262" s="12"/>
      <c r="AG262" s="138">
        <v>1</v>
      </c>
      <c r="AH262" s="10">
        <v>44019</v>
      </c>
      <c r="AI262" s="137">
        <v>5</v>
      </c>
      <c r="AJ262" s="139"/>
      <c r="AK262" s="9">
        <v>1</v>
      </c>
      <c r="AL262" s="10">
        <v>44018</v>
      </c>
      <c r="AM262" s="137">
        <v>5</v>
      </c>
      <c r="AN262" s="139"/>
      <c r="AO262" s="9">
        <v>1</v>
      </c>
      <c r="AP262" s="10">
        <v>44017</v>
      </c>
      <c r="AQ262" s="137">
        <v>5</v>
      </c>
      <c r="AR262" s="139"/>
      <c r="AS262" s="9">
        <v>1</v>
      </c>
      <c r="AT262" s="10">
        <v>44016</v>
      </c>
      <c r="AU262" s="137">
        <v>5</v>
      </c>
      <c r="AV262" s="139"/>
      <c r="AW262" s="9">
        <v>1</v>
      </c>
      <c r="AX262" s="10">
        <v>44015</v>
      </c>
      <c r="AY262" s="137">
        <v>5</v>
      </c>
      <c r="AZ262" s="139"/>
      <c r="BA262" s="9">
        <v>1</v>
      </c>
      <c r="BB262" s="10">
        <v>44014</v>
      </c>
      <c r="BC262" s="137">
        <v>5</v>
      </c>
      <c r="BD262" s="139"/>
      <c r="BE262" s="9">
        <v>1</v>
      </c>
      <c r="BF262" s="10">
        <v>44013</v>
      </c>
      <c r="BG262" s="7">
        <v>5</v>
      </c>
      <c r="BH262" s="12"/>
    </row>
    <row r="263" spans="1:60" x14ac:dyDescent="0.25">
      <c r="A263" s="37"/>
      <c r="B263" s="61"/>
      <c r="C263" s="144">
        <f>ABS(MAX(K263,O263,S263,W263,AA263,AE263,AI263,AM263,AQ263,AU263,AY263,BC263,BG263)/F263)</f>
        <v>1</v>
      </c>
      <c r="D263" s="145">
        <f>C263</f>
        <v>1</v>
      </c>
      <c r="E263" s="20">
        <f>SUM(K263,O263,S263,W263,AA263,AE263,AI263,AM263,AQ263,AU263,AY263,BC263,BG263)</f>
        <v>30</v>
      </c>
      <c r="F263" s="20">
        <v>5</v>
      </c>
      <c r="G263" s="95">
        <v>44026</v>
      </c>
      <c r="H263" s="22"/>
      <c r="I263" s="3">
        <v>6</v>
      </c>
      <c r="J263" s="23">
        <v>44025</v>
      </c>
      <c r="K263" s="140">
        <v>5</v>
      </c>
      <c r="L263" s="22"/>
      <c r="M263" s="3">
        <v>8</v>
      </c>
      <c r="N263" s="23">
        <v>44024</v>
      </c>
      <c r="O263" s="20">
        <v>5</v>
      </c>
      <c r="P263" s="22"/>
      <c r="Q263" s="3">
        <v>8</v>
      </c>
      <c r="R263" s="23">
        <v>44023</v>
      </c>
      <c r="S263" s="20">
        <v>5</v>
      </c>
      <c r="T263" s="22"/>
      <c r="U263" s="3">
        <v>8</v>
      </c>
      <c r="V263" s="23">
        <v>44022</v>
      </c>
      <c r="W263" s="140">
        <v>5</v>
      </c>
      <c r="X263" s="22"/>
      <c r="Y263" s="3"/>
      <c r="Z263" s="23"/>
      <c r="AA263" s="143">
        <v>0</v>
      </c>
      <c r="AB263" s="22"/>
      <c r="AC263" s="131"/>
      <c r="AD263" s="23"/>
      <c r="AE263" s="142">
        <v>0</v>
      </c>
      <c r="AF263" s="22"/>
      <c r="AG263" s="131"/>
      <c r="AH263" s="23"/>
      <c r="AI263" s="143">
        <v>0</v>
      </c>
      <c r="AJ263" s="132"/>
      <c r="AK263" s="3"/>
      <c r="AL263" s="23"/>
      <c r="AM263" s="143">
        <v>0</v>
      </c>
      <c r="AN263" s="132"/>
      <c r="AO263" s="3"/>
      <c r="AP263" s="23"/>
      <c r="AQ263" s="143">
        <v>0</v>
      </c>
      <c r="AR263" s="132"/>
      <c r="AS263" s="3"/>
      <c r="AT263" s="23"/>
      <c r="AU263" s="143">
        <v>0</v>
      </c>
      <c r="AV263" s="132"/>
      <c r="AW263" s="3">
        <v>1</v>
      </c>
      <c r="AX263" s="23">
        <v>44015</v>
      </c>
      <c r="AY263" s="140">
        <v>5</v>
      </c>
      <c r="AZ263" s="132"/>
      <c r="BA263" s="3">
        <v>1</v>
      </c>
      <c r="BB263" s="23">
        <v>44014</v>
      </c>
      <c r="BC263" s="140">
        <v>5</v>
      </c>
      <c r="BD263" s="22"/>
      <c r="BE263" s="3"/>
      <c r="BF263" s="23"/>
      <c r="BG263" s="20"/>
      <c r="BH263" s="22"/>
    </row>
    <row r="264" spans="1:60" x14ac:dyDescent="0.25">
      <c r="A264" s="37"/>
      <c r="B264" s="61"/>
      <c r="C264" s="144">
        <f>ABS(MAX(K264,O264,S264,W264,AA264,AE264,AI264,AM264,AQ264,AU264,AY264,BC264,BG264)/F264)</f>
        <v>2</v>
      </c>
      <c r="D264" s="145">
        <f>C264</f>
        <v>2</v>
      </c>
      <c r="E264" s="20">
        <f>SUM(K264,O264,S264,W264,AA264,AE264,AI264,AM264,AQ264,AU264,AY264,BC264,BG264)</f>
        <v>130</v>
      </c>
      <c r="F264" s="20">
        <v>5</v>
      </c>
      <c r="G264" s="95">
        <v>44027</v>
      </c>
      <c r="H264" s="22"/>
      <c r="I264" s="3">
        <v>6</v>
      </c>
      <c r="J264" s="23">
        <v>44026</v>
      </c>
      <c r="K264" s="140">
        <v>10</v>
      </c>
      <c r="L264" s="22"/>
      <c r="M264" s="3">
        <v>8</v>
      </c>
      <c r="N264" s="23">
        <v>44025</v>
      </c>
      <c r="O264" s="140">
        <v>10</v>
      </c>
      <c r="P264" s="22"/>
      <c r="Q264" s="3">
        <v>8</v>
      </c>
      <c r="R264" s="23">
        <v>44024</v>
      </c>
      <c r="S264" s="140">
        <v>10</v>
      </c>
      <c r="T264" s="22"/>
      <c r="U264" s="3">
        <v>8</v>
      </c>
      <c r="V264" s="23">
        <v>44023</v>
      </c>
      <c r="W264" s="140">
        <v>10</v>
      </c>
      <c r="X264" s="22"/>
      <c r="Y264" s="3">
        <v>5</v>
      </c>
      <c r="Z264" s="23">
        <v>44022</v>
      </c>
      <c r="AA264" s="140">
        <v>10</v>
      </c>
      <c r="AB264" s="22"/>
      <c r="AC264" s="131">
        <v>3</v>
      </c>
      <c r="AD264" s="23">
        <v>44021</v>
      </c>
      <c r="AE264" s="140">
        <v>10</v>
      </c>
      <c r="AF264" s="22"/>
      <c r="AG264" s="131">
        <v>1</v>
      </c>
      <c r="AH264" s="23">
        <v>44020</v>
      </c>
      <c r="AI264" s="140">
        <v>10</v>
      </c>
      <c r="AJ264" s="132"/>
      <c r="AK264" s="3">
        <v>1</v>
      </c>
      <c r="AL264" s="23">
        <v>44019</v>
      </c>
      <c r="AM264" s="140">
        <v>10</v>
      </c>
      <c r="AN264" s="132"/>
      <c r="AO264" s="3">
        <v>1</v>
      </c>
      <c r="AP264" s="23">
        <v>44018</v>
      </c>
      <c r="AQ264" s="140">
        <v>10</v>
      </c>
      <c r="AR264" s="132"/>
      <c r="AS264" s="3">
        <v>1</v>
      </c>
      <c r="AT264" s="23">
        <v>44017</v>
      </c>
      <c r="AU264" s="140">
        <v>10</v>
      </c>
      <c r="AV264" s="132"/>
      <c r="AW264" s="3">
        <v>1</v>
      </c>
      <c r="AX264" s="23">
        <v>44016</v>
      </c>
      <c r="AY264" s="140">
        <v>10</v>
      </c>
      <c r="AZ264" s="132"/>
      <c r="BA264" s="3">
        <v>1</v>
      </c>
      <c r="BB264" s="23">
        <v>44015</v>
      </c>
      <c r="BC264" s="140">
        <v>10</v>
      </c>
      <c r="BD264" s="132"/>
      <c r="BE264" s="3">
        <v>1</v>
      </c>
      <c r="BF264" s="23">
        <v>44014</v>
      </c>
      <c r="BG264" s="20">
        <v>10</v>
      </c>
      <c r="BH264" s="22"/>
    </row>
    <row r="265" spans="1:60" x14ac:dyDescent="0.25">
      <c r="A265" s="37"/>
      <c r="B265" s="61"/>
      <c r="C265" s="144">
        <f t="shared" ref="C265:C330" si="43">ABS(MAX(K265,O265,S265,W265,AA265,AE265,AI265,AM265,AQ265,AU265,AY265,BC265,BG265)/F265)</f>
        <v>1</v>
      </c>
      <c r="D265" s="145">
        <f t="shared" ref="D265:D330" si="44">C265</f>
        <v>1</v>
      </c>
      <c r="E265" s="20">
        <f t="shared" ref="E265:E330" si="45">SUM(K265,O265,S265,W265,AA265,AE265,AI265,AM265,AQ265,AU265,AY265,BC265,BG265)</f>
        <v>15</v>
      </c>
      <c r="F265" s="20">
        <v>5</v>
      </c>
      <c r="G265" s="95">
        <v>44027</v>
      </c>
      <c r="H265" s="22"/>
      <c r="I265" s="3">
        <v>6</v>
      </c>
      <c r="J265" s="23">
        <v>44026</v>
      </c>
      <c r="K265" s="140">
        <v>5</v>
      </c>
      <c r="L265" s="22"/>
      <c r="M265" s="3">
        <v>8</v>
      </c>
      <c r="N265" s="23">
        <v>44025</v>
      </c>
      <c r="O265" s="140">
        <v>5</v>
      </c>
      <c r="P265" s="22"/>
      <c r="Q265" s="3"/>
      <c r="R265" s="23"/>
      <c r="S265" s="143">
        <v>0</v>
      </c>
      <c r="T265" s="22"/>
      <c r="U265" s="3"/>
      <c r="V265" s="23"/>
      <c r="W265" s="143">
        <v>0</v>
      </c>
      <c r="X265" s="22"/>
      <c r="Y265" s="3">
        <v>5</v>
      </c>
      <c r="Z265" s="23">
        <v>44022</v>
      </c>
      <c r="AA265" s="140">
        <v>5</v>
      </c>
      <c r="AB265" s="22"/>
      <c r="AC265" s="131"/>
      <c r="AD265" s="23"/>
      <c r="AE265" s="140"/>
      <c r="AF265" s="22"/>
      <c r="AG265" s="131"/>
      <c r="AH265" s="23"/>
      <c r="AI265" s="140"/>
      <c r="AJ265" s="132"/>
      <c r="AK265" s="3"/>
      <c r="AL265" s="23"/>
      <c r="AM265" s="140"/>
      <c r="AN265" s="132"/>
      <c r="AO265" s="3"/>
      <c r="AP265" s="23"/>
      <c r="AQ265" s="140"/>
      <c r="AR265" s="132"/>
      <c r="AS265" s="3"/>
      <c r="AT265" s="23"/>
      <c r="AU265" s="140"/>
      <c r="AV265" s="132"/>
      <c r="AW265" s="3"/>
      <c r="AX265" s="23"/>
      <c r="AY265" s="140"/>
      <c r="AZ265" s="132"/>
      <c r="BA265" s="3"/>
      <c r="BB265" s="23"/>
      <c r="BC265" s="140"/>
      <c r="BD265" s="132"/>
      <c r="BE265" s="3"/>
      <c r="BF265" s="23"/>
      <c r="BG265" s="20"/>
      <c r="BH265" s="22"/>
    </row>
    <row r="266" spans="1:60" x14ac:dyDescent="0.25">
      <c r="A266" s="37">
        <v>44027</v>
      </c>
      <c r="B266" s="61">
        <v>0.45833333333333331</v>
      </c>
      <c r="C266" s="144">
        <f t="shared" si="43"/>
        <v>4</v>
      </c>
      <c r="D266" s="145">
        <f t="shared" si="44"/>
        <v>4</v>
      </c>
      <c r="E266" s="20">
        <f t="shared" si="45"/>
        <v>260</v>
      </c>
      <c r="F266" s="20">
        <v>5</v>
      </c>
      <c r="G266" s="95">
        <v>44027</v>
      </c>
      <c r="H266" s="22"/>
      <c r="I266" s="3">
        <v>6</v>
      </c>
      <c r="J266" s="23">
        <v>44026</v>
      </c>
      <c r="K266" s="140">
        <v>20</v>
      </c>
      <c r="L266" s="22"/>
      <c r="M266" s="3">
        <v>8</v>
      </c>
      <c r="N266" s="23">
        <v>44025</v>
      </c>
      <c r="O266" s="140">
        <v>20</v>
      </c>
      <c r="P266" s="22"/>
      <c r="Q266" s="3">
        <v>8</v>
      </c>
      <c r="R266" s="23">
        <v>44024</v>
      </c>
      <c r="S266" s="140">
        <v>20</v>
      </c>
      <c r="T266" s="22"/>
      <c r="U266" s="3">
        <v>8</v>
      </c>
      <c r="V266" s="23">
        <v>44023</v>
      </c>
      <c r="W266" s="140">
        <v>20</v>
      </c>
      <c r="X266" s="22"/>
      <c r="Y266" s="3">
        <v>5</v>
      </c>
      <c r="Z266" s="23">
        <v>44022</v>
      </c>
      <c r="AA266" s="140">
        <v>20</v>
      </c>
      <c r="AB266" s="22"/>
      <c r="AC266" s="131">
        <v>3</v>
      </c>
      <c r="AD266" s="23">
        <v>44021</v>
      </c>
      <c r="AE266" s="140">
        <v>20</v>
      </c>
      <c r="AF266" s="22"/>
      <c r="AG266" s="131">
        <v>1</v>
      </c>
      <c r="AH266" s="23">
        <v>44020</v>
      </c>
      <c r="AI266" s="140">
        <v>20</v>
      </c>
      <c r="AJ266" s="132"/>
      <c r="AK266" s="3">
        <v>1</v>
      </c>
      <c r="AL266" s="23">
        <v>44019</v>
      </c>
      <c r="AM266" s="140">
        <v>20</v>
      </c>
      <c r="AN266" s="132"/>
      <c r="AO266" s="3">
        <v>1</v>
      </c>
      <c r="AP266" s="23">
        <v>44018</v>
      </c>
      <c r="AQ266" s="140">
        <v>20</v>
      </c>
      <c r="AR266" s="132"/>
      <c r="AS266" s="3">
        <v>1</v>
      </c>
      <c r="AT266" s="23">
        <v>44017</v>
      </c>
      <c r="AU266" s="140">
        <v>20</v>
      </c>
      <c r="AV266" s="132"/>
      <c r="AW266" s="3">
        <v>1</v>
      </c>
      <c r="AX266" s="23">
        <v>44016</v>
      </c>
      <c r="AY266" s="140">
        <v>20</v>
      </c>
      <c r="AZ266" s="132"/>
      <c r="BA266" s="3">
        <v>1</v>
      </c>
      <c r="BB266" s="23">
        <v>44015</v>
      </c>
      <c r="BC266" s="140">
        <v>20</v>
      </c>
      <c r="BD266" s="132"/>
      <c r="BE266" s="3">
        <v>1</v>
      </c>
      <c r="BF266" s="23">
        <v>44014</v>
      </c>
      <c r="BG266" s="20">
        <v>20</v>
      </c>
      <c r="BH266" s="22"/>
    </row>
    <row r="267" spans="1:60" x14ac:dyDescent="0.25">
      <c r="A267" s="37"/>
      <c r="B267" s="61"/>
      <c r="C267" s="144">
        <f t="shared" si="43"/>
        <v>1</v>
      </c>
      <c r="D267" s="145">
        <f t="shared" si="44"/>
        <v>1</v>
      </c>
      <c r="E267" s="20">
        <f t="shared" si="45"/>
        <v>45</v>
      </c>
      <c r="F267" s="20">
        <v>5</v>
      </c>
      <c r="G267" s="95">
        <v>44027</v>
      </c>
      <c r="H267" s="22"/>
      <c r="I267" s="3"/>
      <c r="J267" s="23"/>
      <c r="K267" s="143">
        <v>0</v>
      </c>
      <c r="L267" s="22"/>
      <c r="M267" s="3"/>
      <c r="N267" s="23"/>
      <c r="O267" s="143">
        <v>0</v>
      </c>
      <c r="P267" s="22"/>
      <c r="Q267" s="3"/>
      <c r="R267" s="23"/>
      <c r="S267" s="143">
        <v>0</v>
      </c>
      <c r="T267" s="22"/>
      <c r="U267" s="3"/>
      <c r="V267" s="23"/>
      <c r="W267" s="143">
        <v>0</v>
      </c>
      <c r="X267" s="22"/>
      <c r="Y267" s="3">
        <v>5</v>
      </c>
      <c r="Z267" s="23">
        <v>44022</v>
      </c>
      <c r="AA267" s="140">
        <v>5</v>
      </c>
      <c r="AB267" s="22"/>
      <c r="AC267" s="3">
        <v>3</v>
      </c>
      <c r="AD267" s="23">
        <v>44021</v>
      </c>
      <c r="AE267" s="140">
        <v>5</v>
      </c>
      <c r="AF267" s="22"/>
      <c r="AG267" s="3">
        <v>1</v>
      </c>
      <c r="AH267" s="23">
        <v>44020</v>
      </c>
      <c r="AI267" s="140">
        <v>5</v>
      </c>
      <c r="AJ267" s="22"/>
      <c r="AK267" s="3">
        <v>1</v>
      </c>
      <c r="AL267" s="23">
        <v>44019</v>
      </c>
      <c r="AM267" s="140">
        <v>5</v>
      </c>
      <c r="AN267" s="22"/>
      <c r="AO267" s="3">
        <v>1</v>
      </c>
      <c r="AP267" s="23">
        <v>44018</v>
      </c>
      <c r="AQ267" s="140">
        <v>5</v>
      </c>
      <c r="AR267" s="22"/>
      <c r="AS267" s="3">
        <v>1</v>
      </c>
      <c r="AT267" s="23">
        <v>44017</v>
      </c>
      <c r="AU267" s="140">
        <v>5</v>
      </c>
      <c r="AV267" s="22"/>
      <c r="AW267" s="131">
        <v>1</v>
      </c>
      <c r="AX267" s="23">
        <v>44016</v>
      </c>
      <c r="AY267" s="140">
        <v>5</v>
      </c>
      <c r="AZ267" s="132"/>
      <c r="BA267" s="3">
        <v>1</v>
      </c>
      <c r="BB267" s="23">
        <v>44015</v>
      </c>
      <c r="BC267" s="140">
        <v>5</v>
      </c>
      <c r="BD267" s="132"/>
      <c r="BE267" s="3">
        <v>1</v>
      </c>
      <c r="BF267" s="23">
        <v>44014</v>
      </c>
      <c r="BG267" s="140">
        <v>5</v>
      </c>
      <c r="BH267" s="22"/>
    </row>
    <row r="268" spans="1:60" x14ac:dyDescent="0.25">
      <c r="A268" s="37">
        <v>44027</v>
      </c>
      <c r="B268" s="61">
        <v>0.5</v>
      </c>
      <c r="C268" s="144">
        <f t="shared" si="43"/>
        <v>2</v>
      </c>
      <c r="D268" s="145">
        <f t="shared" si="44"/>
        <v>2</v>
      </c>
      <c r="E268" s="20">
        <f t="shared" si="45"/>
        <v>130</v>
      </c>
      <c r="F268" s="20">
        <v>5</v>
      </c>
      <c r="G268" s="95">
        <v>44027</v>
      </c>
      <c r="H268" s="22"/>
      <c r="I268" s="3">
        <v>6</v>
      </c>
      <c r="J268" s="23">
        <v>44026</v>
      </c>
      <c r="K268" s="140">
        <v>10</v>
      </c>
      <c r="L268" s="22"/>
      <c r="M268" s="3">
        <v>8</v>
      </c>
      <c r="N268" s="23">
        <v>44025</v>
      </c>
      <c r="O268" s="140">
        <v>10</v>
      </c>
      <c r="P268" s="22"/>
      <c r="Q268" s="3">
        <v>8</v>
      </c>
      <c r="R268" s="23">
        <v>44024</v>
      </c>
      <c r="S268" s="140">
        <v>10</v>
      </c>
      <c r="T268" s="22"/>
      <c r="U268" s="3">
        <v>8</v>
      </c>
      <c r="V268" s="23">
        <v>44023</v>
      </c>
      <c r="W268" s="140">
        <v>10</v>
      </c>
      <c r="X268" s="22"/>
      <c r="Y268" s="3">
        <v>5</v>
      </c>
      <c r="Z268" s="23">
        <v>44022</v>
      </c>
      <c r="AA268" s="140">
        <v>10</v>
      </c>
      <c r="AB268" s="22"/>
      <c r="AC268" s="131">
        <v>3</v>
      </c>
      <c r="AD268" s="23">
        <v>44021</v>
      </c>
      <c r="AE268" s="140">
        <v>10</v>
      </c>
      <c r="AF268" s="22"/>
      <c r="AG268" s="131">
        <v>1</v>
      </c>
      <c r="AH268" s="23">
        <v>44020</v>
      </c>
      <c r="AI268" s="140">
        <v>10</v>
      </c>
      <c r="AJ268" s="132"/>
      <c r="AK268" s="3">
        <v>1</v>
      </c>
      <c r="AL268" s="23">
        <v>44019</v>
      </c>
      <c r="AM268" s="140">
        <v>10</v>
      </c>
      <c r="AN268" s="132"/>
      <c r="AO268" s="3">
        <v>1</v>
      </c>
      <c r="AP268" s="23">
        <v>44018</v>
      </c>
      <c r="AQ268" s="140">
        <v>10</v>
      </c>
      <c r="AR268" s="132"/>
      <c r="AS268" s="3">
        <v>1</v>
      </c>
      <c r="AT268" s="23">
        <v>44017</v>
      </c>
      <c r="AU268" s="140">
        <v>10</v>
      </c>
      <c r="AV268" s="132"/>
      <c r="AW268" s="3">
        <v>1</v>
      </c>
      <c r="AX268" s="23">
        <v>44016</v>
      </c>
      <c r="AY268" s="140">
        <v>10</v>
      </c>
      <c r="AZ268" s="132"/>
      <c r="BA268" s="3">
        <v>1</v>
      </c>
      <c r="BB268" s="23">
        <v>44015</v>
      </c>
      <c r="BC268" s="140">
        <v>10</v>
      </c>
      <c r="BD268" s="132"/>
      <c r="BE268" s="3">
        <v>1</v>
      </c>
      <c r="BF268" s="23">
        <v>44014</v>
      </c>
      <c r="BG268" s="20">
        <v>10</v>
      </c>
      <c r="BH268" s="22"/>
    </row>
    <row r="269" spans="1:60" x14ac:dyDescent="0.25">
      <c r="A269" s="37"/>
      <c r="B269" s="61"/>
      <c r="C269" s="144">
        <f t="shared" si="43"/>
        <v>1</v>
      </c>
      <c r="D269" s="145">
        <f t="shared" si="44"/>
        <v>1</v>
      </c>
      <c r="E269" s="20">
        <f t="shared" si="45"/>
        <v>60</v>
      </c>
      <c r="F269" s="20">
        <v>5</v>
      </c>
      <c r="G269" s="95">
        <v>44027</v>
      </c>
      <c r="H269" s="22"/>
      <c r="I269" s="3">
        <v>6</v>
      </c>
      <c r="J269" s="23">
        <v>44026</v>
      </c>
      <c r="K269" s="140">
        <v>5</v>
      </c>
      <c r="L269" s="22"/>
      <c r="M269" s="3">
        <v>8</v>
      </c>
      <c r="N269" s="23">
        <v>44025</v>
      </c>
      <c r="O269" s="140">
        <v>5</v>
      </c>
      <c r="P269" s="22"/>
      <c r="Q269" s="3">
        <v>8</v>
      </c>
      <c r="R269" s="23">
        <v>44024</v>
      </c>
      <c r="S269" s="140">
        <v>5</v>
      </c>
      <c r="T269" s="22"/>
      <c r="U269" s="3">
        <v>8</v>
      </c>
      <c r="V269" s="23">
        <v>44023</v>
      </c>
      <c r="W269" s="140">
        <v>5</v>
      </c>
      <c r="X269" s="22"/>
      <c r="Y269" s="3"/>
      <c r="Z269" s="23"/>
      <c r="AA269" s="143">
        <v>0</v>
      </c>
      <c r="AB269" s="22"/>
      <c r="AC269" s="131">
        <v>3</v>
      </c>
      <c r="AD269" s="23">
        <v>44021</v>
      </c>
      <c r="AE269" s="140">
        <v>5</v>
      </c>
      <c r="AF269" s="22"/>
      <c r="AG269" s="131">
        <v>1</v>
      </c>
      <c r="AH269" s="23">
        <v>44020</v>
      </c>
      <c r="AI269" s="140">
        <v>5</v>
      </c>
      <c r="AJ269" s="132"/>
      <c r="AK269" s="3">
        <v>1</v>
      </c>
      <c r="AL269" s="23">
        <v>44019</v>
      </c>
      <c r="AM269" s="140">
        <v>5</v>
      </c>
      <c r="AN269" s="132"/>
      <c r="AO269" s="3">
        <v>1</v>
      </c>
      <c r="AP269" s="23">
        <v>44018</v>
      </c>
      <c r="AQ269" s="140">
        <v>5</v>
      </c>
      <c r="AR269" s="132"/>
      <c r="AS269" s="3">
        <v>1</v>
      </c>
      <c r="AT269" s="23">
        <v>44017</v>
      </c>
      <c r="AU269" s="140">
        <v>5</v>
      </c>
      <c r="AV269" s="132"/>
      <c r="AW269" s="3">
        <v>1</v>
      </c>
      <c r="AX269" s="23">
        <v>44016</v>
      </c>
      <c r="AY269" s="140">
        <v>5</v>
      </c>
      <c r="AZ269" s="132"/>
      <c r="BA269" s="3">
        <v>1</v>
      </c>
      <c r="BB269" s="23">
        <v>44015</v>
      </c>
      <c r="BC269" s="140">
        <v>5</v>
      </c>
      <c r="BD269" s="132"/>
      <c r="BE269" s="3">
        <v>1</v>
      </c>
      <c r="BF269" s="23">
        <v>44014</v>
      </c>
      <c r="BG269" s="20">
        <v>5</v>
      </c>
      <c r="BH269" s="22"/>
    </row>
    <row r="270" spans="1:60" x14ac:dyDescent="0.25">
      <c r="A270" s="37">
        <v>43997</v>
      </c>
      <c r="B270" s="61">
        <v>0.66666666666666663</v>
      </c>
      <c r="C270" s="144">
        <f t="shared" si="43"/>
        <v>2</v>
      </c>
      <c r="D270" s="145">
        <f t="shared" si="44"/>
        <v>2</v>
      </c>
      <c r="E270" s="20">
        <f t="shared" si="45"/>
        <v>130</v>
      </c>
      <c r="F270" s="20">
        <v>5</v>
      </c>
      <c r="G270" s="95">
        <v>44027</v>
      </c>
      <c r="H270" s="22"/>
      <c r="I270" s="3">
        <v>6</v>
      </c>
      <c r="J270" s="23">
        <v>44026</v>
      </c>
      <c r="K270" s="140">
        <v>10</v>
      </c>
      <c r="L270" s="22"/>
      <c r="M270" s="3">
        <v>8</v>
      </c>
      <c r="N270" s="23">
        <v>44025</v>
      </c>
      <c r="O270" s="140">
        <v>10</v>
      </c>
      <c r="P270" s="22"/>
      <c r="Q270" s="3">
        <v>8</v>
      </c>
      <c r="R270" s="23">
        <v>44024</v>
      </c>
      <c r="S270" s="140">
        <v>10</v>
      </c>
      <c r="T270" s="22"/>
      <c r="U270" s="3">
        <v>8</v>
      </c>
      <c r="V270" s="23">
        <v>44023</v>
      </c>
      <c r="W270" s="140">
        <v>10</v>
      </c>
      <c r="X270" s="22"/>
      <c r="Y270" s="3">
        <v>5</v>
      </c>
      <c r="Z270" s="23">
        <v>44022</v>
      </c>
      <c r="AA270" s="140">
        <v>10</v>
      </c>
      <c r="AB270" s="22"/>
      <c r="AC270" s="131">
        <v>3</v>
      </c>
      <c r="AD270" s="23">
        <v>44021</v>
      </c>
      <c r="AE270" s="140">
        <v>10</v>
      </c>
      <c r="AF270" s="22"/>
      <c r="AG270" s="131">
        <v>1</v>
      </c>
      <c r="AH270" s="23">
        <v>44020</v>
      </c>
      <c r="AI270" s="140">
        <v>10</v>
      </c>
      <c r="AJ270" s="132"/>
      <c r="AK270" s="3">
        <v>1</v>
      </c>
      <c r="AL270" s="23">
        <v>44019</v>
      </c>
      <c r="AM270" s="140">
        <v>10</v>
      </c>
      <c r="AN270" s="132"/>
      <c r="AO270" s="3">
        <v>1</v>
      </c>
      <c r="AP270" s="23">
        <v>44018</v>
      </c>
      <c r="AQ270" s="140">
        <v>10</v>
      </c>
      <c r="AR270" s="132"/>
      <c r="AS270" s="3">
        <v>1</v>
      </c>
      <c r="AT270" s="23">
        <v>44017</v>
      </c>
      <c r="AU270" s="140">
        <v>10</v>
      </c>
      <c r="AV270" s="132"/>
      <c r="AW270" s="3">
        <v>1</v>
      </c>
      <c r="AX270" s="23">
        <v>44016</v>
      </c>
      <c r="AY270" s="140">
        <v>10</v>
      </c>
      <c r="AZ270" s="132"/>
      <c r="BA270" s="3">
        <v>1</v>
      </c>
      <c r="BB270" s="23">
        <v>44015</v>
      </c>
      <c r="BC270" s="140">
        <v>10</v>
      </c>
      <c r="BD270" s="132"/>
      <c r="BE270" s="3">
        <v>1</v>
      </c>
      <c r="BF270" s="23">
        <v>44014</v>
      </c>
      <c r="BG270" s="20">
        <v>10</v>
      </c>
      <c r="BH270" s="22"/>
    </row>
    <row r="271" spans="1:60" x14ac:dyDescent="0.25">
      <c r="A271" s="37"/>
      <c r="B271" s="61"/>
      <c r="C271" s="144">
        <f t="shared" si="43"/>
        <v>1</v>
      </c>
      <c r="D271" s="145">
        <f t="shared" si="44"/>
        <v>1</v>
      </c>
      <c r="E271" s="20">
        <f t="shared" si="45"/>
        <v>55</v>
      </c>
      <c r="F271" s="20">
        <v>5</v>
      </c>
      <c r="G271" s="95">
        <v>44027</v>
      </c>
      <c r="H271" s="22"/>
      <c r="I271" s="3">
        <v>6</v>
      </c>
      <c r="J271" s="23">
        <v>44026</v>
      </c>
      <c r="K271" s="140">
        <v>5</v>
      </c>
      <c r="L271" s="22"/>
      <c r="M271" s="3">
        <v>8</v>
      </c>
      <c r="N271" s="23">
        <v>44025</v>
      </c>
      <c r="O271" s="140">
        <v>5</v>
      </c>
      <c r="P271" s="22"/>
      <c r="Q271" s="3"/>
      <c r="R271" s="23"/>
      <c r="S271" s="143">
        <v>0</v>
      </c>
      <c r="T271" s="22"/>
      <c r="U271" s="3"/>
      <c r="V271" s="23"/>
      <c r="W271" s="143">
        <v>0</v>
      </c>
      <c r="X271" s="22"/>
      <c r="Y271" s="3">
        <v>5</v>
      </c>
      <c r="Z271" s="23">
        <v>44022</v>
      </c>
      <c r="AA271" s="140">
        <v>5</v>
      </c>
      <c r="AB271" s="22"/>
      <c r="AC271" s="131">
        <v>3</v>
      </c>
      <c r="AD271" s="23">
        <v>44021</v>
      </c>
      <c r="AE271" s="140">
        <v>5</v>
      </c>
      <c r="AF271" s="22"/>
      <c r="AG271" s="131">
        <v>1</v>
      </c>
      <c r="AH271" s="23">
        <v>44020</v>
      </c>
      <c r="AI271" s="140">
        <v>5</v>
      </c>
      <c r="AJ271" s="132"/>
      <c r="AK271" s="3">
        <v>1</v>
      </c>
      <c r="AL271" s="23">
        <v>44019</v>
      </c>
      <c r="AM271" s="140">
        <v>5</v>
      </c>
      <c r="AN271" s="132"/>
      <c r="AO271" s="3">
        <v>1</v>
      </c>
      <c r="AP271" s="23">
        <v>44018</v>
      </c>
      <c r="AQ271" s="140">
        <v>5</v>
      </c>
      <c r="AR271" s="132"/>
      <c r="AS271" s="3">
        <v>1</v>
      </c>
      <c r="AT271" s="23">
        <v>44017</v>
      </c>
      <c r="AU271" s="140">
        <v>5</v>
      </c>
      <c r="AV271" s="132"/>
      <c r="AW271" s="3">
        <v>1</v>
      </c>
      <c r="AX271" s="23">
        <v>44016</v>
      </c>
      <c r="AY271" s="140">
        <v>5</v>
      </c>
      <c r="AZ271" s="132"/>
      <c r="BA271" s="3">
        <v>1</v>
      </c>
      <c r="BB271" s="23">
        <v>44015</v>
      </c>
      <c r="BC271" s="140">
        <v>5</v>
      </c>
      <c r="BD271" s="132"/>
      <c r="BE271" s="3">
        <v>1</v>
      </c>
      <c r="BF271" s="23">
        <v>44014</v>
      </c>
      <c r="BG271" s="20">
        <v>5</v>
      </c>
      <c r="BH271" s="22"/>
    </row>
    <row r="272" spans="1:60" x14ac:dyDescent="0.25">
      <c r="A272" s="37">
        <v>43997</v>
      </c>
      <c r="B272" s="61">
        <v>0.79166666666666663</v>
      </c>
      <c r="C272" s="144">
        <f t="shared" si="43"/>
        <v>4</v>
      </c>
      <c r="D272" s="145">
        <f t="shared" si="44"/>
        <v>4</v>
      </c>
      <c r="E272" s="20">
        <f t="shared" si="45"/>
        <v>260</v>
      </c>
      <c r="F272" s="20">
        <v>5</v>
      </c>
      <c r="G272" s="95">
        <v>44027</v>
      </c>
      <c r="H272" s="22"/>
      <c r="I272" s="3">
        <v>6</v>
      </c>
      <c r="J272" s="23">
        <v>44026</v>
      </c>
      <c r="K272" s="140">
        <v>20</v>
      </c>
      <c r="L272" s="22"/>
      <c r="M272" s="3">
        <v>8</v>
      </c>
      <c r="N272" s="23">
        <v>44025</v>
      </c>
      <c r="O272" s="140">
        <v>20</v>
      </c>
      <c r="P272" s="22"/>
      <c r="Q272" s="3">
        <v>8</v>
      </c>
      <c r="R272" s="23">
        <v>44024</v>
      </c>
      <c r="S272" s="140">
        <v>20</v>
      </c>
      <c r="T272" s="22"/>
      <c r="U272" s="3">
        <v>8</v>
      </c>
      <c r="V272" s="23">
        <v>44023</v>
      </c>
      <c r="W272" s="140">
        <v>20</v>
      </c>
      <c r="X272" s="22"/>
      <c r="Y272" s="3">
        <v>5</v>
      </c>
      <c r="Z272" s="23">
        <v>44022</v>
      </c>
      <c r="AA272" s="140">
        <v>20</v>
      </c>
      <c r="AB272" s="22"/>
      <c r="AC272" s="131">
        <v>3</v>
      </c>
      <c r="AD272" s="23">
        <v>44021</v>
      </c>
      <c r="AE272" s="140">
        <v>20</v>
      </c>
      <c r="AF272" s="22"/>
      <c r="AG272" s="131">
        <v>1</v>
      </c>
      <c r="AH272" s="23">
        <v>44020</v>
      </c>
      <c r="AI272" s="140">
        <v>20</v>
      </c>
      <c r="AJ272" s="132"/>
      <c r="AK272" s="3">
        <v>1</v>
      </c>
      <c r="AL272" s="23">
        <v>44019</v>
      </c>
      <c r="AM272" s="140">
        <v>20</v>
      </c>
      <c r="AN272" s="132"/>
      <c r="AO272" s="3">
        <v>1</v>
      </c>
      <c r="AP272" s="23">
        <v>44018</v>
      </c>
      <c r="AQ272" s="140">
        <v>20</v>
      </c>
      <c r="AR272" s="132"/>
      <c r="AS272" s="3">
        <v>1</v>
      </c>
      <c r="AT272" s="23">
        <v>44017</v>
      </c>
      <c r="AU272" s="140">
        <v>20</v>
      </c>
      <c r="AV272" s="132"/>
      <c r="AW272" s="3">
        <v>1</v>
      </c>
      <c r="AX272" s="23">
        <v>44016</v>
      </c>
      <c r="AY272" s="140">
        <v>20</v>
      </c>
      <c r="AZ272" s="132"/>
      <c r="BA272" s="3">
        <v>1</v>
      </c>
      <c r="BB272" s="23">
        <v>44015</v>
      </c>
      <c r="BC272" s="140">
        <v>20</v>
      </c>
      <c r="BD272" s="132"/>
      <c r="BE272" s="3">
        <v>1</v>
      </c>
      <c r="BF272" s="23">
        <v>44014</v>
      </c>
      <c r="BG272" s="20">
        <v>20</v>
      </c>
      <c r="BH272" s="22"/>
    </row>
    <row r="273" spans="1:60" customFormat="1" x14ac:dyDescent="0.25">
      <c r="A273" s="30"/>
      <c r="B273" s="62"/>
      <c r="C273" s="144">
        <f t="shared" si="43"/>
        <v>1</v>
      </c>
      <c r="D273" s="145">
        <f t="shared" si="44"/>
        <v>1</v>
      </c>
      <c r="E273" s="20">
        <f t="shared" si="45"/>
        <v>35</v>
      </c>
      <c r="F273" s="20">
        <v>5</v>
      </c>
      <c r="G273" s="147">
        <v>44027</v>
      </c>
      <c r="H273" s="22"/>
      <c r="I273" s="3">
        <v>6</v>
      </c>
      <c r="J273" s="42">
        <v>44026</v>
      </c>
      <c r="K273" s="130">
        <v>5</v>
      </c>
      <c r="L273" s="22"/>
      <c r="M273" s="3"/>
      <c r="N273" s="42"/>
      <c r="O273" s="134">
        <v>0</v>
      </c>
      <c r="P273" s="22"/>
      <c r="Q273" s="3"/>
      <c r="R273" s="42"/>
      <c r="S273" s="134">
        <v>0</v>
      </c>
      <c r="T273" s="22"/>
      <c r="U273" s="3"/>
      <c r="V273" s="42"/>
      <c r="W273" s="134">
        <v>0</v>
      </c>
      <c r="X273" s="22"/>
      <c r="Y273" s="3"/>
      <c r="Z273" s="42"/>
      <c r="AA273" s="134">
        <v>0</v>
      </c>
      <c r="AB273" s="22"/>
      <c r="AC273" s="131">
        <v>3</v>
      </c>
      <c r="AD273" s="42">
        <v>44021</v>
      </c>
      <c r="AE273" s="130">
        <v>5</v>
      </c>
      <c r="AF273" s="22"/>
      <c r="AG273" s="131">
        <v>1</v>
      </c>
      <c r="AH273" s="42">
        <v>44020</v>
      </c>
      <c r="AI273" s="130">
        <v>5</v>
      </c>
      <c r="AJ273" s="132"/>
      <c r="AK273" s="3">
        <v>1</v>
      </c>
      <c r="AL273" s="42">
        <v>44019</v>
      </c>
      <c r="AM273" s="130">
        <v>5</v>
      </c>
      <c r="AN273" s="132"/>
      <c r="AO273" s="3">
        <v>1</v>
      </c>
      <c r="AP273" s="42">
        <v>44018</v>
      </c>
      <c r="AQ273" s="130">
        <v>5</v>
      </c>
      <c r="AR273" s="132"/>
      <c r="AS273" s="3"/>
      <c r="AT273" s="42"/>
      <c r="AU273" s="134">
        <v>0</v>
      </c>
      <c r="AV273" s="132"/>
      <c r="AW273" s="3">
        <v>1</v>
      </c>
      <c r="AX273" s="42">
        <v>44016</v>
      </c>
      <c r="AY273" s="130">
        <v>5</v>
      </c>
      <c r="AZ273" s="132"/>
      <c r="BA273" s="3"/>
      <c r="BB273" s="42"/>
      <c r="BC273" s="134">
        <v>0</v>
      </c>
      <c r="BD273" s="132"/>
      <c r="BE273" s="3">
        <v>1</v>
      </c>
      <c r="BF273" s="42">
        <v>44014</v>
      </c>
      <c r="BG273" s="33">
        <v>5</v>
      </c>
      <c r="BH273" s="22"/>
    </row>
    <row r="274" spans="1:60" customFormat="1" ht="13.75" thickBot="1" x14ac:dyDescent="0.3">
      <c r="A274" s="30"/>
      <c r="B274" s="62"/>
      <c r="C274" s="144">
        <f t="shared" si="43"/>
        <v>1</v>
      </c>
      <c r="D274" s="145">
        <f t="shared" si="44"/>
        <v>1</v>
      </c>
      <c r="E274" s="20">
        <f t="shared" si="45"/>
        <v>15</v>
      </c>
      <c r="F274" s="20">
        <v>5</v>
      </c>
      <c r="G274" s="147">
        <v>44027</v>
      </c>
      <c r="H274" s="22"/>
      <c r="I274" s="3">
        <v>6</v>
      </c>
      <c r="J274" s="42">
        <v>44023</v>
      </c>
      <c r="K274" s="130">
        <v>5</v>
      </c>
      <c r="L274" s="22"/>
      <c r="M274" s="3"/>
      <c r="N274" s="42"/>
      <c r="O274" s="134">
        <v>0</v>
      </c>
      <c r="P274" s="22"/>
      <c r="Q274" s="3"/>
      <c r="R274" s="42"/>
      <c r="S274" s="134">
        <v>0</v>
      </c>
      <c r="T274" s="22"/>
      <c r="U274" s="3"/>
      <c r="V274" s="42"/>
      <c r="W274" s="134">
        <v>0</v>
      </c>
      <c r="X274" s="22"/>
      <c r="Y274" s="3"/>
      <c r="Z274" s="42"/>
      <c r="AA274" s="134">
        <v>0</v>
      </c>
      <c r="AB274" s="22"/>
      <c r="AC274" s="3"/>
      <c r="AD274" s="42"/>
      <c r="AE274" s="134">
        <v>0</v>
      </c>
      <c r="AF274" s="22"/>
      <c r="AG274" s="131"/>
      <c r="AH274" s="42"/>
      <c r="AI274" s="134">
        <v>0</v>
      </c>
      <c r="AJ274" s="132"/>
      <c r="AK274" s="3">
        <v>1</v>
      </c>
      <c r="AL274" s="42">
        <v>44016</v>
      </c>
      <c r="AM274" s="130">
        <v>5</v>
      </c>
      <c r="AN274" s="132"/>
      <c r="AO274" s="3"/>
      <c r="AP274" s="42"/>
      <c r="AQ274" s="134">
        <v>0</v>
      </c>
      <c r="AR274" s="132"/>
      <c r="AS274" s="3">
        <v>1</v>
      </c>
      <c r="AT274" s="42">
        <v>44014</v>
      </c>
      <c r="AU274" s="130">
        <v>5</v>
      </c>
      <c r="AV274" s="132"/>
      <c r="AW274" s="3"/>
      <c r="AX274" s="42"/>
      <c r="AY274" s="130"/>
      <c r="AZ274" s="132"/>
      <c r="BA274" s="3"/>
      <c r="BB274" s="42"/>
      <c r="BC274" s="130"/>
      <c r="BD274" s="132"/>
      <c r="BE274" s="3"/>
      <c r="BF274" s="42"/>
      <c r="BG274" s="33"/>
      <c r="BH274" s="22"/>
    </row>
    <row r="275" spans="1:60" s="8" customFormat="1" x14ac:dyDescent="0.25">
      <c r="A275" s="5">
        <v>44028</v>
      </c>
      <c r="B275" s="63">
        <v>0.29166666666666669</v>
      </c>
      <c r="C275" s="135">
        <f t="shared" si="43"/>
        <v>1</v>
      </c>
      <c r="D275" s="136">
        <f t="shared" si="44"/>
        <v>1</v>
      </c>
      <c r="E275" s="7">
        <f t="shared" si="45"/>
        <v>65</v>
      </c>
      <c r="F275" s="7">
        <v>5</v>
      </c>
      <c r="G275" s="141">
        <v>44027</v>
      </c>
      <c r="H275" s="12"/>
      <c r="I275" s="9">
        <v>6</v>
      </c>
      <c r="J275" s="10">
        <v>44026</v>
      </c>
      <c r="K275" s="137">
        <v>5</v>
      </c>
      <c r="L275" s="12"/>
      <c r="M275" s="9">
        <v>8</v>
      </c>
      <c r="N275" s="10">
        <v>44025</v>
      </c>
      <c r="O275" s="137">
        <v>5</v>
      </c>
      <c r="P275" s="12"/>
      <c r="Q275" s="9">
        <v>8</v>
      </c>
      <c r="R275" s="10">
        <v>44024</v>
      </c>
      <c r="S275" s="137">
        <v>5</v>
      </c>
      <c r="T275" s="12"/>
      <c r="U275" s="9">
        <v>8</v>
      </c>
      <c r="V275" s="10">
        <v>44023</v>
      </c>
      <c r="W275" s="137">
        <v>5</v>
      </c>
      <c r="X275" s="12"/>
      <c r="Y275" s="9">
        <v>5</v>
      </c>
      <c r="Z275" s="10">
        <v>44022</v>
      </c>
      <c r="AA275" s="137">
        <v>5</v>
      </c>
      <c r="AB275" s="12"/>
      <c r="AC275" s="9">
        <v>3</v>
      </c>
      <c r="AD275" s="10">
        <v>44021</v>
      </c>
      <c r="AE275" s="137">
        <v>5</v>
      </c>
      <c r="AF275" s="12"/>
      <c r="AG275" s="138">
        <v>1</v>
      </c>
      <c r="AH275" s="10">
        <v>44020</v>
      </c>
      <c r="AI275" s="137">
        <v>5</v>
      </c>
      <c r="AJ275" s="139"/>
      <c r="AK275" s="9">
        <v>1</v>
      </c>
      <c r="AL275" s="10">
        <v>44019</v>
      </c>
      <c r="AM275" s="137">
        <v>5</v>
      </c>
      <c r="AN275" s="139"/>
      <c r="AO275" s="9">
        <v>1</v>
      </c>
      <c r="AP275" s="10">
        <v>44018</v>
      </c>
      <c r="AQ275" s="137">
        <v>5</v>
      </c>
      <c r="AR275" s="139"/>
      <c r="AS275" s="9">
        <v>1</v>
      </c>
      <c r="AT275" s="10">
        <v>44017</v>
      </c>
      <c r="AU275" s="137">
        <v>5</v>
      </c>
      <c r="AV275" s="139"/>
      <c r="AW275" s="9">
        <v>1</v>
      </c>
      <c r="AX275" s="10">
        <v>44016</v>
      </c>
      <c r="AY275" s="137">
        <v>5</v>
      </c>
      <c r="AZ275" s="139"/>
      <c r="BA275" s="9">
        <v>1</v>
      </c>
      <c r="BB275" s="10">
        <v>44015</v>
      </c>
      <c r="BC275" s="137">
        <v>5</v>
      </c>
      <c r="BD275" s="139"/>
      <c r="BE275" s="9">
        <v>1</v>
      </c>
      <c r="BF275" s="10">
        <v>44014</v>
      </c>
      <c r="BG275" s="7">
        <v>5</v>
      </c>
      <c r="BH275" s="12"/>
    </row>
    <row r="276" spans="1:60" x14ac:dyDescent="0.25">
      <c r="A276" s="37"/>
      <c r="B276" s="61"/>
      <c r="C276" s="144">
        <f t="shared" si="43"/>
        <v>2</v>
      </c>
      <c r="D276" s="145">
        <f t="shared" si="44"/>
        <v>2</v>
      </c>
      <c r="E276" s="20">
        <f t="shared" si="45"/>
        <v>130</v>
      </c>
      <c r="F276" s="20">
        <v>5</v>
      </c>
      <c r="G276" s="95">
        <f>J276+1</f>
        <v>44028</v>
      </c>
      <c r="H276" s="22"/>
      <c r="I276" s="3">
        <v>6</v>
      </c>
      <c r="J276" s="23">
        <v>44027</v>
      </c>
      <c r="K276" s="140">
        <v>10</v>
      </c>
      <c r="L276" s="22"/>
      <c r="M276" s="3">
        <v>8</v>
      </c>
      <c r="N276" s="23">
        <v>44026</v>
      </c>
      <c r="O276" s="140">
        <v>10</v>
      </c>
      <c r="P276" s="22"/>
      <c r="Q276" s="3">
        <v>8</v>
      </c>
      <c r="R276" s="23">
        <v>44025</v>
      </c>
      <c r="S276" s="140">
        <v>10</v>
      </c>
      <c r="T276" s="22"/>
      <c r="U276" s="3">
        <v>8</v>
      </c>
      <c r="V276" s="23">
        <v>44024</v>
      </c>
      <c r="W276" s="140">
        <v>10</v>
      </c>
      <c r="X276" s="22"/>
      <c r="Y276" s="3">
        <v>5</v>
      </c>
      <c r="Z276" s="23">
        <v>44023</v>
      </c>
      <c r="AA276" s="140">
        <v>10</v>
      </c>
      <c r="AB276" s="22"/>
      <c r="AC276" s="131">
        <v>3</v>
      </c>
      <c r="AD276" s="23">
        <v>44022</v>
      </c>
      <c r="AE276" s="140">
        <v>10</v>
      </c>
      <c r="AF276" s="22"/>
      <c r="AG276" s="131">
        <v>1</v>
      </c>
      <c r="AH276" s="23">
        <v>44021</v>
      </c>
      <c r="AI276" s="140">
        <v>10</v>
      </c>
      <c r="AJ276" s="132"/>
      <c r="AK276" s="3">
        <v>1</v>
      </c>
      <c r="AL276" s="23">
        <v>44020</v>
      </c>
      <c r="AM276" s="140">
        <v>10</v>
      </c>
      <c r="AN276" s="132"/>
      <c r="AO276" s="3">
        <v>1</v>
      </c>
      <c r="AP276" s="23">
        <v>44019</v>
      </c>
      <c r="AQ276" s="140">
        <v>10</v>
      </c>
      <c r="AR276" s="132"/>
      <c r="AS276" s="3">
        <v>1</v>
      </c>
      <c r="AT276" s="23">
        <v>44018</v>
      </c>
      <c r="AU276" s="140">
        <v>10</v>
      </c>
      <c r="AV276" s="132"/>
      <c r="AW276" s="3">
        <v>1</v>
      </c>
      <c r="AX276" s="23">
        <v>44017</v>
      </c>
      <c r="AY276" s="140">
        <v>10</v>
      </c>
      <c r="AZ276" s="132"/>
      <c r="BA276" s="3">
        <v>1</v>
      </c>
      <c r="BB276" s="23">
        <v>44016</v>
      </c>
      <c r="BC276" s="140">
        <v>10</v>
      </c>
      <c r="BD276" s="132"/>
      <c r="BE276" s="3">
        <v>1</v>
      </c>
      <c r="BF276" s="23">
        <v>44015</v>
      </c>
      <c r="BG276" s="20">
        <v>10</v>
      </c>
      <c r="BH276" s="22"/>
    </row>
    <row r="277" spans="1:60" x14ac:dyDescent="0.25">
      <c r="A277" s="37">
        <v>44028</v>
      </c>
      <c r="B277" s="61">
        <v>0.33333333333333331</v>
      </c>
      <c r="C277" s="144">
        <f t="shared" si="43"/>
        <v>4</v>
      </c>
      <c r="D277" s="145">
        <f t="shared" si="44"/>
        <v>4</v>
      </c>
      <c r="E277" s="20">
        <f t="shared" si="45"/>
        <v>260</v>
      </c>
      <c r="F277" s="20">
        <v>5</v>
      </c>
      <c r="G277" s="95">
        <v>44028</v>
      </c>
      <c r="H277" s="22"/>
      <c r="I277" s="3">
        <v>6</v>
      </c>
      <c r="J277" s="23">
        <v>44027</v>
      </c>
      <c r="K277" s="140">
        <v>20</v>
      </c>
      <c r="L277" s="22"/>
      <c r="M277" s="3">
        <v>8</v>
      </c>
      <c r="N277" s="23">
        <v>44026</v>
      </c>
      <c r="O277" s="140">
        <v>20</v>
      </c>
      <c r="P277" s="22"/>
      <c r="Q277" s="3">
        <v>8</v>
      </c>
      <c r="R277" s="23">
        <v>44025</v>
      </c>
      <c r="S277" s="140">
        <v>20</v>
      </c>
      <c r="T277" s="22"/>
      <c r="U277" s="3">
        <v>8</v>
      </c>
      <c r="V277" s="23">
        <v>44024</v>
      </c>
      <c r="W277" s="140">
        <v>20</v>
      </c>
      <c r="X277" s="22"/>
      <c r="Y277" s="3">
        <v>5</v>
      </c>
      <c r="Z277" s="23">
        <v>44023</v>
      </c>
      <c r="AA277" s="140">
        <v>20</v>
      </c>
      <c r="AB277" s="22"/>
      <c r="AC277" s="131">
        <v>3</v>
      </c>
      <c r="AD277" s="23">
        <v>44022</v>
      </c>
      <c r="AE277" s="140">
        <v>20</v>
      </c>
      <c r="AF277" s="22"/>
      <c r="AG277" s="131">
        <v>1</v>
      </c>
      <c r="AH277" s="23">
        <v>44021</v>
      </c>
      <c r="AI277" s="140">
        <v>20</v>
      </c>
      <c r="AJ277" s="132"/>
      <c r="AK277" s="3">
        <v>1</v>
      </c>
      <c r="AL277" s="23">
        <v>44020</v>
      </c>
      <c r="AM277" s="140">
        <v>20</v>
      </c>
      <c r="AN277" s="132"/>
      <c r="AO277" s="3">
        <v>1</v>
      </c>
      <c r="AP277" s="23">
        <v>44019</v>
      </c>
      <c r="AQ277" s="140">
        <v>20</v>
      </c>
      <c r="AR277" s="132"/>
      <c r="AS277" s="3">
        <v>1</v>
      </c>
      <c r="AT277" s="23">
        <v>44018</v>
      </c>
      <c r="AU277" s="140">
        <v>20</v>
      </c>
      <c r="AV277" s="132"/>
      <c r="AW277" s="3">
        <v>1</v>
      </c>
      <c r="AX277" s="23">
        <v>44017</v>
      </c>
      <c r="AY277" s="140">
        <v>20</v>
      </c>
      <c r="AZ277" s="132"/>
      <c r="BA277" s="3">
        <v>1</v>
      </c>
      <c r="BB277" s="23">
        <v>44016</v>
      </c>
      <c r="BC277" s="140">
        <v>20</v>
      </c>
      <c r="BD277" s="132"/>
      <c r="BE277" s="3">
        <v>1</v>
      </c>
      <c r="BF277" s="23">
        <v>44015</v>
      </c>
      <c r="BG277" s="20">
        <v>20</v>
      </c>
      <c r="BH277" s="22"/>
    </row>
    <row r="278" spans="1:60" x14ac:dyDescent="0.25">
      <c r="A278" s="37"/>
      <c r="B278" s="61"/>
      <c r="C278" s="144">
        <f t="shared" si="43"/>
        <v>1</v>
      </c>
      <c r="D278" s="145">
        <f t="shared" si="44"/>
        <v>1</v>
      </c>
      <c r="E278" s="20">
        <f t="shared" si="45"/>
        <v>5</v>
      </c>
      <c r="F278" s="20">
        <v>5</v>
      </c>
      <c r="G278" s="95">
        <v>44028</v>
      </c>
      <c r="H278" s="22"/>
      <c r="I278" s="3">
        <v>6</v>
      </c>
      <c r="J278" s="23">
        <v>44027</v>
      </c>
      <c r="K278" s="140">
        <v>5</v>
      </c>
      <c r="L278" s="22"/>
      <c r="M278" s="3"/>
      <c r="N278" s="23"/>
      <c r="O278" s="140"/>
      <c r="P278" s="22"/>
      <c r="Q278" s="3"/>
      <c r="R278" s="23"/>
      <c r="S278" s="140"/>
      <c r="T278" s="22"/>
      <c r="U278" s="3"/>
      <c r="V278" s="23"/>
      <c r="W278" s="140"/>
      <c r="X278" s="22"/>
      <c r="Y278" s="3"/>
      <c r="Z278" s="23"/>
      <c r="AA278" s="140"/>
      <c r="AB278" s="22"/>
      <c r="AC278" s="131"/>
      <c r="AD278" s="23"/>
      <c r="AE278" s="140"/>
      <c r="AF278" s="22"/>
      <c r="AG278" s="131"/>
      <c r="AH278" s="23"/>
      <c r="AI278" s="140"/>
      <c r="AJ278" s="132"/>
      <c r="AK278" s="3"/>
      <c r="AL278" s="23"/>
      <c r="AM278" s="140"/>
      <c r="AN278" s="132"/>
      <c r="AO278" s="3"/>
      <c r="AP278" s="23"/>
      <c r="AQ278" s="140"/>
      <c r="AR278" s="132"/>
      <c r="AS278" s="3"/>
      <c r="AT278" s="23"/>
      <c r="AU278" s="140"/>
      <c r="AV278" s="132"/>
      <c r="AW278" s="3"/>
      <c r="AX278" s="23"/>
      <c r="AY278" s="140"/>
      <c r="AZ278" s="132"/>
      <c r="BA278" s="3"/>
      <c r="BB278" s="23"/>
      <c r="BC278" s="140"/>
      <c r="BD278" s="132"/>
      <c r="BE278" s="3"/>
      <c r="BF278" s="23"/>
      <c r="BG278" s="20"/>
      <c r="BH278" s="22"/>
    </row>
    <row r="279" spans="1:60" x14ac:dyDescent="0.25">
      <c r="A279" s="37">
        <v>44028</v>
      </c>
      <c r="B279" s="61">
        <v>0.375</v>
      </c>
      <c r="C279" s="144">
        <f t="shared" si="43"/>
        <v>4</v>
      </c>
      <c r="D279" s="145">
        <f t="shared" si="44"/>
        <v>4</v>
      </c>
      <c r="E279" s="20">
        <f t="shared" si="45"/>
        <v>260</v>
      </c>
      <c r="F279" s="20">
        <v>5</v>
      </c>
      <c r="G279" s="95">
        <v>44028</v>
      </c>
      <c r="H279" s="22"/>
      <c r="I279" s="3">
        <v>6</v>
      </c>
      <c r="J279" s="23">
        <v>44027</v>
      </c>
      <c r="K279" s="140">
        <v>20</v>
      </c>
      <c r="L279" s="22"/>
      <c r="M279" s="3">
        <v>8</v>
      </c>
      <c r="N279" s="23">
        <v>44026</v>
      </c>
      <c r="O279" s="140">
        <v>20</v>
      </c>
      <c r="P279" s="22"/>
      <c r="Q279" s="3">
        <v>8</v>
      </c>
      <c r="R279" s="23">
        <v>44025</v>
      </c>
      <c r="S279" s="140">
        <v>20</v>
      </c>
      <c r="T279" s="22"/>
      <c r="U279" s="3">
        <v>8</v>
      </c>
      <c r="V279" s="23">
        <v>44024</v>
      </c>
      <c r="W279" s="140">
        <v>20</v>
      </c>
      <c r="X279" s="22"/>
      <c r="Y279" s="3">
        <v>5</v>
      </c>
      <c r="Z279" s="23">
        <v>44023</v>
      </c>
      <c r="AA279" s="140">
        <v>20</v>
      </c>
      <c r="AB279" s="22"/>
      <c r="AC279" s="131">
        <v>3</v>
      </c>
      <c r="AD279" s="23">
        <v>44022</v>
      </c>
      <c r="AE279" s="140">
        <v>20</v>
      </c>
      <c r="AF279" s="22"/>
      <c r="AG279" s="131">
        <v>1</v>
      </c>
      <c r="AH279" s="23">
        <v>44021</v>
      </c>
      <c r="AI279" s="140">
        <v>20</v>
      </c>
      <c r="AJ279" s="132"/>
      <c r="AK279" s="3">
        <v>1</v>
      </c>
      <c r="AL279" s="23">
        <v>44020</v>
      </c>
      <c r="AM279" s="140">
        <v>20</v>
      </c>
      <c r="AN279" s="132"/>
      <c r="AO279" s="3">
        <v>1</v>
      </c>
      <c r="AP279" s="23">
        <v>44019</v>
      </c>
      <c r="AQ279" s="140">
        <v>20</v>
      </c>
      <c r="AR279" s="132"/>
      <c r="AS279" s="3">
        <v>1</v>
      </c>
      <c r="AT279" s="23">
        <v>44018</v>
      </c>
      <c r="AU279" s="140">
        <v>20</v>
      </c>
      <c r="AV279" s="132"/>
      <c r="AW279" s="3">
        <v>1</v>
      </c>
      <c r="AX279" s="23">
        <v>44017</v>
      </c>
      <c r="AY279" s="140">
        <v>20</v>
      </c>
      <c r="AZ279" s="132"/>
      <c r="BA279" s="3">
        <v>1</v>
      </c>
      <c r="BB279" s="23">
        <v>44016</v>
      </c>
      <c r="BC279" s="140">
        <v>20</v>
      </c>
      <c r="BD279" s="132"/>
      <c r="BE279" s="3">
        <v>1</v>
      </c>
      <c r="BF279" s="23">
        <v>44015</v>
      </c>
      <c r="BG279" s="20">
        <v>20</v>
      </c>
      <c r="BH279" s="22"/>
    </row>
    <row r="280" spans="1:60" x14ac:dyDescent="0.25">
      <c r="A280" s="37"/>
      <c r="B280" s="61"/>
      <c r="C280" s="144">
        <f t="shared" si="43"/>
        <v>1</v>
      </c>
      <c r="D280" s="145">
        <f t="shared" si="44"/>
        <v>1</v>
      </c>
      <c r="E280" s="20">
        <f t="shared" si="45"/>
        <v>5</v>
      </c>
      <c r="F280" s="20">
        <v>5</v>
      </c>
      <c r="G280" s="95">
        <v>44028</v>
      </c>
      <c r="H280" s="22"/>
      <c r="I280" s="3">
        <v>6</v>
      </c>
      <c r="J280" s="23">
        <v>44027</v>
      </c>
      <c r="K280" s="140">
        <v>5</v>
      </c>
      <c r="L280" s="22"/>
      <c r="M280" s="3"/>
      <c r="N280" s="23"/>
      <c r="O280" s="140"/>
      <c r="P280" s="22"/>
      <c r="Q280" s="3"/>
      <c r="R280" s="23"/>
      <c r="S280" s="140"/>
      <c r="T280" s="22"/>
      <c r="U280" s="3"/>
      <c r="V280" s="23"/>
      <c r="W280" s="140"/>
      <c r="X280" s="22"/>
      <c r="Y280" s="3"/>
      <c r="Z280" s="23"/>
      <c r="AA280" s="140"/>
      <c r="AB280" s="22"/>
      <c r="AC280" s="131"/>
      <c r="AD280" s="23"/>
      <c r="AE280" s="140"/>
      <c r="AF280" s="22"/>
      <c r="AG280" s="131"/>
      <c r="AH280" s="23"/>
      <c r="AI280" s="140"/>
      <c r="AJ280" s="132"/>
      <c r="AK280" s="3"/>
      <c r="AL280" s="23"/>
      <c r="AM280" s="140"/>
      <c r="AN280" s="132"/>
      <c r="AO280" s="3"/>
      <c r="AP280" s="23"/>
      <c r="AQ280" s="140"/>
      <c r="AR280" s="132"/>
      <c r="AS280" s="3"/>
      <c r="AT280" s="23"/>
      <c r="AU280" s="140"/>
      <c r="AV280" s="132"/>
      <c r="AW280" s="3"/>
      <c r="AX280" s="23"/>
      <c r="AY280" s="140"/>
      <c r="AZ280" s="132"/>
      <c r="BA280" s="3"/>
      <c r="BB280" s="23"/>
      <c r="BC280" s="140"/>
      <c r="BD280" s="132"/>
      <c r="BE280" s="3"/>
      <c r="BF280" s="23"/>
      <c r="BG280" s="20"/>
      <c r="BH280" s="22"/>
    </row>
    <row r="281" spans="1:60" x14ac:dyDescent="0.25">
      <c r="A281" s="37"/>
      <c r="B281" s="61"/>
      <c r="C281" s="144">
        <f t="shared" si="43"/>
        <v>1</v>
      </c>
      <c r="D281" s="145">
        <f t="shared" si="44"/>
        <v>1</v>
      </c>
      <c r="E281" s="20">
        <f t="shared" si="45"/>
        <v>25</v>
      </c>
      <c r="F281" s="20">
        <v>5</v>
      </c>
      <c r="G281" s="95">
        <v>44028</v>
      </c>
      <c r="H281" s="22"/>
      <c r="I281" s="3"/>
      <c r="J281" s="23"/>
      <c r="K281" s="143">
        <v>0</v>
      </c>
      <c r="L281" s="22"/>
      <c r="M281" s="3"/>
      <c r="N281" s="23"/>
      <c r="O281" s="143">
        <v>0</v>
      </c>
      <c r="P281" s="22"/>
      <c r="Q281" s="3"/>
      <c r="R281" s="23"/>
      <c r="S281" s="143">
        <v>0</v>
      </c>
      <c r="T281" s="22"/>
      <c r="U281" s="3"/>
      <c r="V281" s="23"/>
      <c r="W281" s="143">
        <v>0</v>
      </c>
      <c r="X281" s="22"/>
      <c r="Y281" s="3"/>
      <c r="Z281" s="23"/>
      <c r="AA281" s="143">
        <v>0</v>
      </c>
      <c r="AB281" s="22"/>
      <c r="AC281" s="3"/>
      <c r="AD281" s="23"/>
      <c r="AE281" s="143">
        <v>0</v>
      </c>
      <c r="AF281" s="22"/>
      <c r="AG281" s="131"/>
      <c r="AH281" s="23"/>
      <c r="AI281" s="143">
        <v>0</v>
      </c>
      <c r="AJ281" s="132"/>
      <c r="AK281" s="3"/>
      <c r="AL281" s="23"/>
      <c r="AM281" s="143">
        <v>0</v>
      </c>
      <c r="AN281" s="132"/>
      <c r="AO281" s="3">
        <v>1</v>
      </c>
      <c r="AP281" s="23">
        <v>44019</v>
      </c>
      <c r="AQ281" s="140">
        <v>5</v>
      </c>
      <c r="AR281" s="22"/>
      <c r="AS281" s="3">
        <v>1</v>
      </c>
      <c r="AT281" s="23">
        <v>44018</v>
      </c>
      <c r="AU281" s="140">
        <v>5</v>
      </c>
      <c r="AV281" s="22"/>
      <c r="AW281" s="3">
        <v>1</v>
      </c>
      <c r="AX281" s="23">
        <v>44017</v>
      </c>
      <c r="AY281" s="140">
        <v>5</v>
      </c>
      <c r="AZ281" s="22"/>
      <c r="BA281" s="3">
        <v>1</v>
      </c>
      <c r="BB281" s="23">
        <v>44016</v>
      </c>
      <c r="BC281" s="140">
        <v>5</v>
      </c>
      <c r="BD281" s="22"/>
      <c r="BE281" s="3">
        <v>1</v>
      </c>
      <c r="BF281" s="23">
        <v>44015</v>
      </c>
      <c r="BG281" s="140">
        <v>5</v>
      </c>
      <c r="BH281" s="22"/>
    </row>
    <row r="282" spans="1:60" x14ac:dyDescent="0.25">
      <c r="A282" s="37">
        <v>44028</v>
      </c>
      <c r="B282" s="61">
        <v>0.5</v>
      </c>
      <c r="C282" s="144">
        <f t="shared" si="43"/>
        <v>3</v>
      </c>
      <c r="D282" s="145">
        <f t="shared" si="44"/>
        <v>3</v>
      </c>
      <c r="E282" s="20">
        <f t="shared" si="45"/>
        <v>195</v>
      </c>
      <c r="F282" s="20">
        <v>5</v>
      </c>
      <c r="G282" s="95">
        <v>44028</v>
      </c>
      <c r="H282" s="22"/>
      <c r="I282" s="3">
        <v>6</v>
      </c>
      <c r="J282" s="23">
        <v>44027</v>
      </c>
      <c r="K282" s="140">
        <v>15</v>
      </c>
      <c r="L282" s="22"/>
      <c r="M282" s="3">
        <v>8</v>
      </c>
      <c r="N282" s="23">
        <v>44026</v>
      </c>
      <c r="O282" s="140">
        <v>15</v>
      </c>
      <c r="P282" s="22"/>
      <c r="Q282" s="3">
        <v>8</v>
      </c>
      <c r="R282" s="23">
        <v>44025</v>
      </c>
      <c r="S282" s="140">
        <v>15</v>
      </c>
      <c r="T282" s="22"/>
      <c r="U282" s="3">
        <v>8</v>
      </c>
      <c r="V282" s="23">
        <v>44024</v>
      </c>
      <c r="W282" s="140">
        <v>15</v>
      </c>
      <c r="X282" s="22"/>
      <c r="Y282" s="3">
        <v>5</v>
      </c>
      <c r="Z282" s="23">
        <v>44023</v>
      </c>
      <c r="AA282" s="140">
        <v>15</v>
      </c>
      <c r="AB282" s="22"/>
      <c r="AC282" s="131">
        <v>3</v>
      </c>
      <c r="AD282" s="23">
        <v>44022</v>
      </c>
      <c r="AE282" s="140">
        <v>15</v>
      </c>
      <c r="AF282" s="22"/>
      <c r="AG282" s="131">
        <v>1</v>
      </c>
      <c r="AH282" s="23">
        <v>44021</v>
      </c>
      <c r="AI282" s="140">
        <v>15</v>
      </c>
      <c r="AJ282" s="132"/>
      <c r="AK282" s="3">
        <v>1</v>
      </c>
      <c r="AL282" s="23">
        <v>44020</v>
      </c>
      <c r="AM282" s="140">
        <v>15</v>
      </c>
      <c r="AN282" s="132"/>
      <c r="AO282" s="3">
        <v>1</v>
      </c>
      <c r="AP282" s="23">
        <v>44019</v>
      </c>
      <c r="AQ282" s="140">
        <v>15</v>
      </c>
      <c r="AR282" s="132"/>
      <c r="AS282" s="3">
        <v>1</v>
      </c>
      <c r="AT282" s="23">
        <v>44018</v>
      </c>
      <c r="AU282" s="140">
        <v>15</v>
      </c>
      <c r="AV282" s="132"/>
      <c r="AW282" s="3">
        <v>1</v>
      </c>
      <c r="AX282" s="23">
        <v>44017</v>
      </c>
      <c r="AY282" s="140">
        <v>15</v>
      </c>
      <c r="AZ282" s="132"/>
      <c r="BA282" s="3">
        <v>1</v>
      </c>
      <c r="BB282" s="23">
        <v>44016</v>
      </c>
      <c r="BC282" s="140">
        <v>15</v>
      </c>
      <c r="BD282" s="132"/>
      <c r="BE282" s="3">
        <v>1</v>
      </c>
      <c r="BF282" s="23">
        <v>44015</v>
      </c>
      <c r="BG282" s="20">
        <v>15</v>
      </c>
      <c r="BH282" s="22"/>
    </row>
    <row r="283" spans="1:60" x14ac:dyDescent="0.25">
      <c r="A283" s="37"/>
      <c r="B283" s="61"/>
      <c r="C283" s="144">
        <f t="shared" si="43"/>
        <v>1</v>
      </c>
      <c r="D283" s="145">
        <f t="shared" si="44"/>
        <v>1</v>
      </c>
      <c r="E283" s="20">
        <f t="shared" si="45"/>
        <v>50</v>
      </c>
      <c r="F283" s="20">
        <v>5</v>
      </c>
      <c r="G283" s="95">
        <v>44028</v>
      </c>
      <c r="H283" s="22"/>
      <c r="I283" s="3">
        <v>6</v>
      </c>
      <c r="J283" s="23">
        <v>44027</v>
      </c>
      <c r="K283" s="140">
        <v>5</v>
      </c>
      <c r="L283" s="22"/>
      <c r="M283" s="3"/>
      <c r="N283" s="23"/>
      <c r="O283" s="143">
        <v>0</v>
      </c>
      <c r="P283" s="22"/>
      <c r="Q283" s="3">
        <v>8</v>
      </c>
      <c r="R283" s="23">
        <v>44025</v>
      </c>
      <c r="S283" s="140">
        <v>5</v>
      </c>
      <c r="T283" s="22"/>
      <c r="U283" s="3"/>
      <c r="V283" s="23"/>
      <c r="W283" s="143">
        <v>0</v>
      </c>
      <c r="X283" s="22"/>
      <c r="Y283" s="3">
        <v>5</v>
      </c>
      <c r="Z283" s="23">
        <v>44023</v>
      </c>
      <c r="AA283" s="140">
        <v>5</v>
      </c>
      <c r="AB283" s="22"/>
      <c r="AC283" s="131">
        <v>3</v>
      </c>
      <c r="AD283" s="23">
        <v>44022</v>
      </c>
      <c r="AE283" s="140">
        <v>5</v>
      </c>
      <c r="AF283" s="22"/>
      <c r="AG283" s="131">
        <v>1</v>
      </c>
      <c r="AH283" s="23">
        <v>44021</v>
      </c>
      <c r="AI283" s="140">
        <v>5</v>
      </c>
      <c r="AJ283" s="132"/>
      <c r="AK283" s="3">
        <v>1</v>
      </c>
      <c r="AL283" s="23">
        <v>44020</v>
      </c>
      <c r="AM283" s="140">
        <v>5</v>
      </c>
      <c r="AN283" s="132"/>
      <c r="AO283" s="3">
        <v>1</v>
      </c>
      <c r="AP283" s="23">
        <v>44019</v>
      </c>
      <c r="AQ283" s="140">
        <v>5</v>
      </c>
      <c r="AR283" s="132"/>
      <c r="AS283" s="3">
        <v>1</v>
      </c>
      <c r="AT283" s="23">
        <v>44018</v>
      </c>
      <c r="AU283" s="140">
        <v>5</v>
      </c>
      <c r="AV283" s="132"/>
      <c r="AW283" s="3">
        <v>1</v>
      </c>
      <c r="AX283" s="23">
        <v>44017</v>
      </c>
      <c r="AY283" s="140">
        <v>5</v>
      </c>
      <c r="AZ283" s="132"/>
      <c r="BA283" s="3"/>
      <c r="BB283" s="23"/>
      <c r="BC283" s="143">
        <v>0</v>
      </c>
      <c r="BD283" s="132"/>
      <c r="BE283" s="3">
        <v>1</v>
      </c>
      <c r="BF283" s="23">
        <v>44015</v>
      </c>
      <c r="BG283" s="20">
        <v>5</v>
      </c>
      <c r="BH283" s="22"/>
    </row>
    <row r="284" spans="1:60" x14ac:dyDescent="0.25">
      <c r="A284" s="37">
        <v>44028</v>
      </c>
      <c r="B284" s="61">
        <v>0.70833333333333337</v>
      </c>
      <c r="C284" s="144">
        <f t="shared" si="43"/>
        <v>2</v>
      </c>
      <c r="D284" s="145">
        <f t="shared" si="44"/>
        <v>2</v>
      </c>
      <c r="E284" s="20">
        <f t="shared" si="45"/>
        <v>130</v>
      </c>
      <c r="F284" s="20">
        <v>5</v>
      </c>
      <c r="G284" s="95">
        <v>44028</v>
      </c>
      <c r="H284" s="22"/>
      <c r="I284" s="3">
        <v>6</v>
      </c>
      <c r="J284" s="23">
        <v>44027</v>
      </c>
      <c r="K284" s="140">
        <v>10</v>
      </c>
      <c r="L284" s="22"/>
      <c r="M284" s="3">
        <v>8</v>
      </c>
      <c r="N284" s="23">
        <v>44026</v>
      </c>
      <c r="O284" s="140">
        <v>10</v>
      </c>
      <c r="P284" s="22"/>
      <c r="Q284" s="3">
        <v>8</v>
      </c>
      <c r="R284" s="23">
        <v>44025</v>
      </c>
      <c r="S284" s="140">
        <v>10</v>
      </c>
      <c r="T284" s="22"/>
      <c r="U284" s="3">
        <v>8</v>
      </c>
      <c r="V284" s="23">
        <v>44024</v>
      </c>
      <c r="W284" s="140">
        <v>10</v>
      </c>
      <c r="X284" s="22"/>
      <c r="Y284" s="3">
        <v>5</v>
      </c>
      <c r="Z284" s="23">
        <v>44023</v>
      </c>
      <c r="AA284" s="140">
        <v>10</v>
      </c>
      <c r="AB284" s="22"/>
      <c r="AC284" s="131">
        <v>3</v>
      </c>
      <c r="AD284" s="23">
        <v>44022</v>
      </c>
      <c r="AE284" s="140">
        <v>10</v>
      </c>
      <c r="AF284" s="22"/>
      <c r="AG284" s="131">
        <v>1</v>
      </c>
      <c r="AH284" s="23">
        <v>44021</v>
      </c>
      <c r="AI284" s="140">
        <v>10</v>
      </c>
      <c r="AJ284" s="132"/>
      <c r="AK284" s="3">
        <v>1</v>
      </c>
      <c r="AL284" s="23">
        <v>44020</v>
      </c>
      <c r="AM284" s="140">
        <v>10</v>
      </c>
      <c r="AN284" s="132"/>
      <c r="AO284" s="3">
        <v>1</v>
      </c>
      <c r="AP284" s="23">
        <v>44019</v>
      </c>
      <c r="AQ284" s="140">
        <v>10</v>
      </c>
      <c r="AR284" s="132"/>
      <c r="AS284" s="3">
        <v>1</v>
      </c>
      <c r="AT284" s="23">
        <v>44018</v>
      </c>
      <c r="AU284" s="140">
        <v>10</v>
      </c>
      <c r="AV284" s="132"/>
      <c r="AW284" s="3">
        <v>1</v>
      </c>
      <c r="AX284" s="23">
        <v>44017</v>
      </c>
      <c r="AY284" s="140">
        <v>10</v>
      </c>
      <c r="AZ284" s="132"/>
      <c r="BA284" s="3">
        <v>1</v>
      </c>
      <c r="BB284" s="23">
        <v>44016</v>
      </c>
      <c r="BC284" s="140">
        <v>10</v>
      </c>
      <c r="BD284" s="132"/>
      <c r="BE284" s="3">
        <v>1</v>
      </c>
      <c r="BF284" s="23">
        <v>44015</v>
      </c>
      <c r="BG284" s="20">
        <v>10</v>
      </c>
      <c r="BH284" s="22"/>
    </row>
    <row r="285" spans="1:60" x14ac:dyDescent="0.25">
      <c r="A285" s="37"/>
      <c r="B285" s="61"/>
      <c r="C285" s="128">
        <f t="shared" si="43"/>
        <v>1</v>
      </c>
      <c r="D285" s="129">
        <f t="shared" si="44"/>
        <v>1</v>
      </c>
      <c r="E285" s="33">
        <f t="shared" si="45"/>
        <v>60</v>
      </c>
      <c r="F285" s="33">
        <v>5</v>
      </c>
      <c r="G285" s="147">
        <v>44028</v>
      </c>
      <c r="H285" s="22"/>
      <c r="I285" s="3">
        <v>6</v>
      </c>
      <c r="J285" s="23">
        <v>44027</v>
      </c>
      <c r="K285" s="140">
        <v>5</v>
      </c>
      <c r="L285" s="22"/>
      <c r="M285" s="3">
        <v>8</v>
      </c>
      <c r="N285" s="23">
        <v>44026</v>
      </c>
      <c r="O285" s="140">
        <v>5</v>
      </c>
      <c r="P285" s="22"/>
      <c r="Q285" s="3">
        <v>8</v>
      </c>
      <c r="R285" s="23">
        <v>44025</v>
      </c>
      <c r="S285" s="140">
        <v>5</v>
      </c>
      <c r="T285" s="22"/>
      <c r="U285" s="3">
        <v>8</v>
      </c>
      <c r="V285" s="23">
        <v>44024</v>
      </c>
      <c r="W285" s="140">
        <v>5</v>
      </c>
      <c r="X285" s="22"/>
      <c r="Y285" s="3"/>
      <c r="Z285" s="23"/>
      <c r="AA285" s="143">
        <v>0</v>
      </c>
      <c r="AB285" s="22"/>
      <c r="AC285" s="131">
        <v>3</v>
      </c>
      <c r="AD285" s="23">
        <v>44022</v>
      </c>
      <c r="AE285" s="140">
        <v>5</v>
      </c>
      <c r="AF285" s="22"/>
      <c r="AG285" s="131">
        <v>1</v>
      </c>
      <c r="AH285" s="23">
        <v>44021</v>
      </c>
      <c r="AI285" s="140">
        <v>5</v>
      </c>
      <c r="AJ285" s="132"/>
      <c r="AK285" s="3">
        <v>1</v>
      </c>
      <c r="AL285" s="23">
        <v>44020</v>
      </c>
      <c r="AM285" s="140">
        <v>5</v>
      </c>
      <c r="AN285" s="132"/>
      <c r="AO285" s="3">
        <v>1</v>
      </c>
      <c r="AP285" s="23">
        <v>44019</v>
      </c>
      <c r="AQ285" s="140">
        <v>5</v>
      </c>
      <c r="AR285" s="132"/>
      <c r="AS285" s="3">
        <v>1</v>
      </c>
      <c r="AT285" s="23">
        <v>44018</v>
      </c>
      <c r="AU285" s="140">
        <v>5</v>
      </c>
      <c r="AV285" s="132"/>
      <c r="AW285" s="3">
        <v>1</v>
      </c>
      <c r="AX285" s="23">
        <v>44017</v>
      </c>
      <c r="AY285" s="140">
        <v>5</v>
      </c>
      <c r="AZ285" s="132"/>
      <c r="BA285" s="3">
        <v>1</v>
      </c>
      <c r="BB285" s="23">
        <v>44016</v>
      </c>
      <c r="BC285" s="140">
        <v>5</v>
      </c>
      <c r="BD285" s="132"/>
      <c r="BE285" s="3">
        <v>1</v>
      </c>
      <c r="BF285" s="23">
        <v>44015</v>
      </c>
      <c r="BG285" s="20">
        <v>5</v>
      </c>
      <c r="BH285" s="22"/>
    </row>
    <row r="286" spans="1:60" x14ac:dyDescent="0.25">
      <c r="A286" s="37"/>
      <c r="B286" s="61"/>
      <c r="C286" s="128">
        <f t="shared" si="43"/>
        <v>1</v>
      </c>
      <c r="D286" s="129">
        <f t="shared" si="44"/>
        <v>1</v>
      </c>
      <c r="E286" s="33">
        <f t="shared" si="45"/>
        <v>45</v>
      </c>
      <c r="F286" s="33">
        <v>5</v>
      </c>
      <c r="G286" s="147">
        <v>44028</v>
      </c>
      <c r="H286" s="22"/>
      <c r="I286" s="3">
        <v>6</v>
      </c>
      <c r="J286" s="23">
        <v>44027</v>
      </c>
      <c r="K286" s="140">
        <v>5</v>
      </c>
      <c r="L286" s="22"/>
      <c r="M286" s="3">
        <v>8</v>
      </c>
      <c r="N286" s="23">
        <v>44026</v>
      </c>
      <c r="O286" s="140">
        <v>5</v>
      </c>
      <c r="P286" s="22"/>
      <c r="Q286" s="3">
        <v>8</v>
      </c>
      <c r="R286" s="23">
        <v>44025</v>
      </c>
      <c r="S286" s="140">
        <v>5</v>
      </c>
      <c r="T286" s="22"/>
      <c r="U286" s="3"/>
      <c r="V286" s="23"/>
      <c r="W286" s="143">
        <v>0</v>
      </c>
      <c r="X286" s="22"/>
      <c r="Y286" s="3"/>
      <c r="Z286" s="23"/>
      <c r="AA286" s="143">
        <v>0</v>
      </c>
      <c r="AB286" s="22"/>
      <c r="AC286" s="3">
        <v>3</v>
      </c>
      <c r="AD286" s="23">
        <v>44022</v>
      </c>
      <c r="AE286" s="140">
        <v>5</v>
      </c>
      <c r="AF286" s="22"/>
      <c r="AG286" s="131">
        <v>1</v>
      </c>
      <c r="AH286" s="23">
        <v>44021</v>
      </c>
      <c r="AI286" s="140">
        <v>5</v>
      </c>
      <c r="AJ286" s="132"/>
      <c r="AK286" s="3">
        <v>1</v>
      </c>
      <c r="AL286" s="23">
        <v>44020</v>
      </c>
      <c r="AM286" s="140">
        <v>5</v>
      </c>
      <c r="AN286" s="132"/>
      <c r="AO286" s="3">
        <v>1</v>
      </c>
      <c r="AP286" s="23">
        <v>44019</v>
      </c>
      <c r="AQ286" s="140">
        <v>5</v>
      </c>
      <c r="AR286" s="132"/>
      <c r="AS286" s="3">
        <v>1</v>
      </c>
      <c r="AT286" s="23">
        <v>44018</v>
      </c>
      <c r="AU286" s="140">
        <v>5</v>
      </c>
      <c r="AV286" s="132"/>
      <c r="AW286" s="3"/>
      <c r="AX286" s="23"/>
      <c r="AY286" s="143">
        <v>0</v>
      </c>
      <c r="AZ286" s="132"/>
      <c r="BA286" s="3"/>
      <c r="BB286" s="23"/>
      <c r="BC286" s="143">
        <v>0</v>
      </c>
      <c r="BD286" s="132"/>
      <c r="BE286" s="3">
        <v>1</v>
      </c>
      <c r="BF286" s="23">
        <v>44015</v>
      </c>
      <c r="BG286" s="20">
        <v>5</v>
      </c>
      <c r="BH286" s="22"/>
    </row>
    <row r="287" spans="1:60" ht="13.75" thickBot="1" x14ac:dyDescent="0.3">
      <c r="A287" s="37"/>
      <c r="B287" s="61"/>
      <c r="C287" s="128">
        <f t="shared" si="43"/>
        <v>1</v>
      </c>
      <c r="D287" s="129">
        <f t="shared" si="44"/>
        <v>1</v>
      </c>
      <c r="E287" s="33">
        <f t="shared" si="45"/>
        <v>5</v>
      </c>
      <c r="F287" s="33">
        <v>5</v>
      </c>
      <c r="G287" s="147">
        <v>44028</v>
      </c>
      <c r="H287" s="22"/>
      <c r="I287" s="3">
        <v>6</v>
      </c>
      <c r="J287" s="23">
        <v>44027</v>
      </c>
      <c r="K287" s="140">
        <v>5</v>
      </c>
      <c r="L287" s="22"/>
      <c r="M287" s="3"/>
      <c r="N287" s="23"/>
      <c r="O287" s="140"/>
      <c r="P287" s="22"/>
      <c r="Q287" s="3"/>
      <c r="R287" s="23"/>
      <c r="S287" s="140"/>
      <c r="T287" s="22"/>
      <c r="U287" s="3"/>
      <c r="V287" s="23"/>
      <c r="W287" s="150"/>
      <c r="X287" s="22"/>
      <c r="Y287" s="3"/>
      <c r="Z287" s="23"/>
      <c r="AA287" s="150"/>
      <c r="AB287" s="22"/>
      <c r="AC287" s="3"/>
      <c r="AD287" s="23"/>
      <c r="AE287" s="140"/>
      <c r="AF287" s="22"/>
      <c r="AG287" s="131"/>
      <c r="AH287" s="23"/>
      <c r="AI287" s="140"/>
      <c r="AJ287" s="132"/>
      <c r="AK287" s="3"/>
      <c r="AL287" s="23"/>
      <c r="AM287" s="140"/>
      <c r="AN287" s="132"/>
      <c r="AO287" s="3"/>
      <c r="AP287" s="23"/>
      <c r="AQ287" s="140"/>
      <c r="AR287" s="132"/>
      <c r="AS287" s="3"/>
      <c r="AT287" s="23"/>
      <c r="AU287" s="140"/>
      <c r="AV287" s="132"/>
      <c r="AW287" s="3"/>
      <c r="AX287" s="23"/>
      <c r="AY287" s="150"/>
      <c r="AZ287" s="132"/>
      <c r="BA287" s="3"/>
      <c r="BB287" s="23"/>
      <c r="BC287" s="150"/>
      <c r="BD287" s="132"/>
      <c r="BE287" s="3"/>
      <c r="BF287" s="23"/>
      <c r="BG287" s="20"/>
      <c r="BH287" s="22"/>
    </row>
    <row r="288" spans="1:60" s="8" customFormat="1" x14ac:dyDescent="0.25">
      <c r="A288" s="5">
        <v>43999</v>
      </c>
      <c r="B288" s="63">
        <v>0.25</v>
      </c>
      <c r="C288" s="135">
        <f t="shared" si="43"/>
        <v>1</v>
      </c>
      <c r="D288" s="136">
        <f t="shared" si="44"/>
        <v>1</v>
      </c>
      <c r="E288" s="7">
        <f t="shared" si="45"/>
        <v>65</v>
      </c>
      <c r="F288" s="7">
        <v>5</v>
      </c>
      <c r="G288" s="141">
        <v>44028</v>
      </c>
      <c r="H288" s="12"/>
      <c r="I288" s="9">
        <v>6</v>
      </c>
      <c r="J288" s="10">
        <v>44027</v>
      </c>
      <c r="K288" s="137">
        <v>5</v>
      </c>
      <c r="L288" s="12"/>
      <c r="M288" s="9">
        <v>8</v>
      </c>
      <c r="N288" s="10">
        <v>44026</v>
      </c>
      <c r="O288" s="137">
        <v>5</v>
      </c>
      <c r="P288" s="12"/>
      <c r="Q288" s="9">
        <v>8</v>
      </c>
      <c r="R288" s="10">
        <v>44025</v>
      </c>
      <c r="S288" s="137">
        <v>5</v>
      </c>
      <c r="T288" s="12"/>
      <c r="U288" s="9">
        <v>8</v>
      </c>
      <c r="V288" s="10">
        <v>44024</v>
      </c>
      <c r="W288" s="137">
        <v>5</v>
      </c>
      <c r="X288" s="12"/>
      <c r="Y288" s="9">
        <v>5</v>
      </c>
      <c r="Z288" s="10">
        <v>44023</v>
      </c>
      <c r="AA288" s="137">
        <v>5</v>
      </c>
      <c r="AB288" s="12"/>
      <c r="AC288" s="138">
        <v>3</v>
      </c>
      <c r="AD288" s="10">
        <v>44022</v>
      </c>
      <c r="AE288" s="137">
        <v>5</v>
      </c>
      <c r="AF288" s="12"/>
      <c r="AG288" s="138">
        <v>1</v>
      </c>
      <c r="AH288" s="10">
        <v>44021</v>
      </c>
      <c r="AI288" s="137">
        <v>5</v>
      </c>
      <c r="AJ288" s="139"/>
      <c r="AK288" s="9">
        <v>1</v>
      </c>
      <c r="AL288" s="10">
        <v>44020</v>
      </c>
      <c r="AM288" s="137">
        <v>5</v>
      </c>
      <c r="AN288" s="139"/>
      <c r="AO288" s="9">
        <v>1</v>
      </c>
      <c r="AP288" s="10">
        <v>44019</v>
      </c>
      <c r="AQ288" s="137">
        <v>5</v>
      </c>
      <c r="AR288" s="139"/>
      <c r="AS288" s="9">
        <v>1</v>
      </c>
      <c r="AT288" s="10">
        <v>44018</v>
      </c>
      <c r="AU288" s="137">
        <v>5</v>
      </c>
      <c r="AV288" s="139"/>
      <c r="AW288" s="9">
        <v>1</v>
      </c>
      <c r="AX288" s="10">
        <v>44017</v>
      </c>
      <c r="AY288" s="137">
        <v>5</v>
      </c>
      <c r="AZ288" s="139"/>
      <c r="BA288" s="9">
        <v>1</v>
      </c>
      <c r="BB288" s="10">
        <v>44016</v>
      </c>
      <c r="BC288" s="137">
        <v>5</v>
      </c>
      <c r="BD288" s="139"/>
      <c r="BE288" s="9">
        <v>1</v>
      </c>
      <c r="BF288" s="10">
        <v>44015</v>
      </c>
      <c r="BG288" s="7">
        <v>5</v>
      </c>
      <c r="BH288" s="12"/>
    </row>
    <row r="289" spans="1:60" x14ac:dyDescent="0.25">
      <c r="A289" s="37"/>
      <c r="B289" s="61"/>
      <c r="C289" s="144">
        <f t="shared" si="43"/>
        <v>1</v>
      </c>
      <c r="D289" s="145">
        <f t="shared" si="44"/>
        <v>1</v>
      </c>
      <c r="E289" s="20">
        <f t="shared" si="45"/>
        <v>30</v>
      </c>
      <c r="F289" s="20">
        <v>5</v>
      </c>
      <c r="G289" s="95">
        <v>44028</v>
      </c>
      <c r="H289" s="22"/>
      <c r="I289" s="3">
        <v>6</v>
      </c>
      <c r="J289" s="23">
        <v>44027</v>
      </c>
      <c r="K289" s="140">
        <v>5</v>
      </c>
      <c r="L289" s="22"/>
      <c r="M289" s="3"/>
      <c r="N289" s="23"/>
      <c r="O289" s="143">
        <v>0</v>
      </c>
      <c r="P289" s="22"/>
      <c r="Q289" s="3"/>
      <c r="R289" s="23"/>
      <c r="S289" s="143">
        <v>0</v>
      </c>
      <c r="T289" s="22"/>
      <c r="U289" s="3"/>
      <c r="V289" s="23"/>
      <c r="W289" s="143">
        <v>0</v>
      </c>
      <c r="X289" s="22"/>
      <c r="Y289" s="3"/>
      <c r="Z289" s="23"/>
      <c r="AA289" s="143">
        <v>0</v>
      </c>
      <c r="AB289" s="22"/>
      <c r="AC289" s="3"/>
      <c r="AD289" s="23"/>
      <c r="AE289" s="143">
        <v>0</v>
      </c>
      <c r="AF289" s="22"/>
      <c r="AG289" s="131"/>
      <c r="AH289" s="23"/>
      <c r="AI289" s="143">
        <v>0</v>
      </c>
      <c r="AJ289" s="132"/>
      <c r="AK289" s="3">
        <v>1</v>
      </c>
      <c r="AL289" s="23">
        <v>44020</v>
      </c>
      <c r="AM289" s="140">
        <v>5</v>
      </c>
      <c r="AN289" s="132"/>
      <c r="AO289" s="3">
        <v>1</v>
      </c>
      <c r="AP289" s="23">
        <v>44019</v>
      </c>
      <c r="AQ289" s="140">
        <v>5</v>
      </c>
      <c r="AR289" s="132"/>
      <c r="AS289" s="3">
        <v>1</v>
      </c>
      <c r="AT289" s="23">
        <v>44018</v>
      </c>
      <c r="AU289" s="140">
        <v>5</v>
      </c>
      <c r="AV289" s="132"/>
      <c r="AW289" s="3">
        <v>1</v>
      </c>
      <c r="AX289" s="23">
        <v>44017</v>
      </c>
      <c r="AY289" s="140">
        <v>5</v>
      </c>
      <c r="AZ289" s="132"/>
      <c r="BA289" s="3">
        <v>1</v>
      </c>
      <c r="BB289" s="23">
        <v>44016</v>
      </c>
      <c r="BC289" s="140">
        <v>5</v>
      </c>
      <c r="BD289" s="132"/>
      <c r="BE289" s="3"/>
      <c r="BF289" s="23"/>
      <c r="BG289" s="20"/>
      <c r="BH289" s="22"/>
    </row>
    <row r="290" spans="1:60" x14ac:dyDescent="0.25">
      <c r="A290" s="37"/>
      <c r="B290" s="61"/>
      <c r="C290" s="144">
        <f t="shared" si="43"/>
        <v>1</v>
      </c>
      <c r="D290" s="145">
        <f t="shared" si="44"/>
        <v>1</v>
      </c>
      <c r="E290" s="20">
        <f t="shared" si="45"/>
        <v>65</v>
      </c>
      <c r="F290" s="20">
        <v>5</v>
      </c>
      <c r="G290" s="95">
        <v>44029</v>
      </c>
      <c r="H290" s="22"/>
      <c r="I290" s="3">
        <v>6</v>
      </c>
      <c r="J290" s="23">
        <v>44028</v>
      </c>
      <c r="K290" s="140">
        <v>5</v>
      </c>
      <c r="L290" s="22"/>
      <c r="M290" s="3">
        <v>8</v>
      </c>
      <c r="N290" s="23">
        <v>44027</v>
      </c>
      <c r="O290" s="140">
        <v>5</v>
      </c>
      <c r="P290" s="22"/>
      <c r="Q290" s="3">
        <v>8</v>
      </c>
      <c r="R290" s="23">
        <v>44026</v>
      </c>
      <c r="S290" s="140">
        <v>5</v>
      </c>
      <c r="T290" s="22"/>
      <c r="U290" s="3">
        <v>8</v>
      </c>
      <c r="V290" s="23">
        <v>44025</v>
      </c>
      <c r="W290" s="140">
        <v>5</v>
      </c>
      <c r="X290" s="22"/>
      <c r="Y290" s="3">
        <v>5</v>
      </c>
      <c r="Z290" s="23">
        <v>44024</v>
      </c>
      <c r="AA290" s="140">
        <v>5</v>
      </c>
      <c r="AB290" s="22"/>
      <c r="AC290" s="131">
        <v>3</v>
      </c>
      <c r="AD290" s="23">
        <v>44023</v>
      </c>
      <c r="AE290" s="140">
        <v>5</v>
      </c>
      <c r="AF290" s="22"/>
      <c r="AG290" s="131">
        <v>1</v>
      </c>
      <c r="AH290" s="23">
        <v>44022</v>
      </c>
      <c r="AI290" s="140">
        <v>5</v>
      </c>
      <c r="AJ290" s="132"/>
      <c r="AK290" s="3">
        <v>1</v>
      </c>
      <c r="AL290" s="23">
        <v>44021</v>
      </c>
      <c r="AM290" s="140">
        <v>5</v>
      </c>
      <c r="AN290" s="132"/>
      <c r="AO290" s="3">
        <v>1</v>
      </c>
      <c r="AP290" s="23">
        <v>44020</v>
      </c>
      <c r="AQ290" s="140">
        <v>5</v>
      </c>
      <c r="AR290" s="132"/>
      <c r="AS290" s="3">
        <v>1</v>
      </c>
      <c r="AT290" s="23">
        <v>44019</v>
      </c>
      <c r="AU290" s="140">
        <v>5</v>
      </c>
      <c r="AV290" s="132"/>
      <c r="AW290" s="3">
        <v>1</v>
      </c>
      <c r="AX290" s="23">
        <v>44018</v>
      </c>
      <c r="AY290" s="140">
        <v>5</v>
      </c>
      <c r="AZ290" s="132"/>
      <c r="BA290" s="3">
        <v>1</v>
      </c>
      <c r="BB290" s="23">
        <v>44017</v>
      </c>
      <c r="BC290" s="140">
        <v>5</v>
      </c>
      <c r="BD290" s="132"/>
      <c r="BE290" s="3">
        <v>1</v>
      </c>
      <c r="BF290" s="23">
        <v>44016</v>
      </c>
      <c r="BG290" s="20">
        <v>5</v>
      </c>
      <c r="BH290" s="22"/>
    </row>
    <row r="291" spans="1:60" x14ac:dyDescent="0.25">
      <c r="A291" s="37">
        <v>44029</v>
      </c>
      <c r="B291" s="61">
        <v>0.41666666666666669</v>
      </c>
      <c r="C291" s="144">
        <f t="shared" si="43"/>
        <v>3</v>
      </c>
      <c r="D291" s="145">
        <f t="shared" si="44"/>
        <v>3</v>
      </c>
      <c r="E291" s="20">
        <f t="shared" si="45"/>
        <v>195</v>
      </c>
      <c r="F291" s="20">
        <v>5</v>
      </c>
      <c r="G291" s="95">
        <v>44029</v>
      </c>
      <c r="H291" s="22"/>
      <c r="I291" s="3">
        <v>6</v>
      </c>
      <c r="J291" s="23">
        <v>44028</v>
      </c>
      <c r="K291" s="140">
        <v>15</v>
      </c>
      <c r="L291" s="22"/>
      <c r="M291" s="3">
        <v>8</v>
      </c>
      <c r="N291" s="23">
        <v>44027</v>
      </c>
      <c r="O291" s="140">
        <v>15</v>
      </c>
      <c r="P291" s="22"/>
      <c r="Q291" s="3">
        <v>8</v>
      </c>
      <c r="R291" s="23">
        <v>44026</v>
      </c>
      <c r="S291" s="140">
        <v>15</v>
      </c>
      <c r="T291" s="22"/>
      <c r="U291" s="3">
        <v>8</v>
      </c>
      <c r="V291" s="23">
        <v>44025</v>
      </c>
      <c r="W291" s="140">
        <v>15</v>
      </c>
      <c r="X291" s="22"/>
      <c r="Y291" s="3">
        <v>5</v>
      </c>
      <c r="Z291" s="23">
        <v>44024</v>
      </c>
      <c r="AA291" s="140">
        <v>15</v>
      </c>
      <c r="AB291" s="22"/>
      <c r="AC291" s="131">
        <v>3</v>
      </c>
      <c r="AD291" s="23">
        <v>44023</v>
      </c>
      <c r="AE291" s="140">
        <v>15</v>
      </c>
      <c r="AF291" s="22"/>
      <c r="AG291" s="131">
        <v>1</v>
      </c>
      <c r="AH291" s="23">
        <v>44022</v>
      </c>
      <c r="AI291" s="140">
        <v>15</v>
      </c>
      <c r="AJ291" s="132"/>
      <c r="AK291" s="3">
        <v>1</v>
      </c>
      <c r="AL291" s="23">
        <v>44021</v>
      </c>
      <c r="AM291" s="140">
        <v>15</v>
      </c>
      <c r="AN291" s="132"/>
      <c r="AO291" s="3">
        <v>1</v>
      </c>
      <c r="AP291" s="23">
        <v>44020</v>
      </c>
      <c r="AQ291" s="140">
        <v>15</v>
      </c>
      <c r="AR291" s="132"/>
      <c r="AS291" s="3">
        <v>1</v>
      </c>
      <c r="AT291" s="23">
        <v>44019</v>
      </c>
      <c r="AU291" s="140">
        <v>15</v>
      </c>
      <c r="AV291" s="132"/>
      <c r="AW291" s="3">
        <v>1</v>
      </c>
      <c r="AX291" s="23">
        <v>44018</v>
      </c>
      <c r="AY291" s="140">
        <v>15</v>
      </c>
      <c r="AZ291" s="132"/>
      <c r="BA291" s="3">
        <v>1</v>
      </c>
      <c r="BB291" s="23">
        <v>44017</v>
      </c>
      <c r="BC291" s="140">
        <v>15</v>
      </c>
      <c r="BD291" s="132"/>
      <c r="BE291" s="3">
        <v>1</v>
      </c>
      <c r="BF291" s="23">
        <v>44016</v>
      </c>
      <c r="BG291" s="20">
        <v>15</v>
      </c>
      <c r="BH291" s="22"/>
    </row>
    <row r="292" spans="1:60" x14ac:dyDescent="0.25">
      <c r="A292" s="37"/>
      <c r="B292" s="61"/>
      <c r="C292" s="144">
        <f t="shared" si="43"/>
        <v>1</v>
      </c>
      <c r="D292" s="145">
        <f t="shared" si="44"/>
        <v>1</v>
      </c>
      <c r="E292" s="20">
        <f t="shared" si="45"/>
        <v>5</v>
      </c>
      <c r="F292" s="20">
        <v>5</v>
      </c>
      <c r="G292" s="95">
        <v>44029</v>
      </c>
      <c r="H292" s="22"/>
      <c r="I292" s="3">
        <v>6</v>
      </c>
      <c r="J292" s="23">
        <v>44028</v>
      </c>
      <c r="K292" s="140">
        <v>5</v>
      </c>
      <c r="L292" s="22"/>
      <c r="M292" s="3"/>
      <c r="N292" s="23"/>
      <c r="O292" s="140"/>
      <c r="P292" s="22"/>
      <c r="Q292" s="3"/>
      <c r="R292" s="23"/>
      <c r="S292" s="140"/>
      <c r="T292" s="22"/>
      <c r="U292" s="3"/>
      <c r="V292" s="23"/>
      <c r="W292" s="140"/>
      <c r="X292" s="22"/>
      <c r="Y292" s="3"/>
      <c r="Z292" s="23"/>
      <c r="AA292" s="140"/>
      <c r="AB292" s="22"/>
      <c r="AC292" s="131"/>
      <c r="AD292" s="23"/>
      <c r="AE292" s="140"/>
      <c r="AF292" s="22"/>
      <c r="AG292" s="131"/>
      <c r="AH292" s="23"/>
      <c r="AI292" s="140"/>
      <c r="AJ292" s="132"/>
      <c r="AK292" s="3"/>
      <c r="AL292" s="23"/>
      <c r="AM292" s="140"/>
      <c r="AN292" s="132"/>
      <c r="AO292" s="3"/>
      <c r="AP292" s="23"/>
      <c r="AQ292" s="140"/>
      <c r="AR292" s="132"/>
      <c r="AS292" s="3"/>
      <c r="AT292" s="23"/>
      <c r="AU292" s="140"/>
      <c r="AV292" s="132"/>
      <c r="AW292" s="3"/>
      <c r="AX292" s="23"/>
      <c r="AY292" s="140"/>
      <c r="AZ292" s="132"/>
      <c r="BA292" s="3"/>
      <c r="BB292" s="23"/>
      <c r="BC292" s="140"/>
      <c r="BD292" s="132"/>
      <c r="BE292" s="3"/>
      <c r="BF292" s="23"/>
      <c r="BG292" s="20"/>
      <c r="BH292" s="22"/>
    </row>
    <row r="293" spans="1:60" x14ac:dyDescent="0.25">
      <c r="A293" s="37"/>
      <c r="B293" s="61"/>
      <c r="C293" s="144">
        <f t="shared" si="43"/>
        <v>1</v>
      </c>
      <c r="D293" s="145">
        <f t="shared" si="44"/>
        <v>1</v>
      </c>
      <c r="E293" s="20">
        <f t="shared" si="45"/>
        <v>15</v>
      </c>
      <c r="F293" s="20">
        <v>5</v>
      </c>
      <c r="G293" s="95">
        <v>44029</v>
      </c>
      <c r="H293" s="22"/>
      <c r="I293" s="3"/>
      <c r="J293" s="23"/>
      <c r="K293" s="143">
        <v>0</v>
      </c>
      <c r="L293" s="22"/>
      <c r="M293" s="3"/>
      <c r="N293" s="23"/>
      <c r="O293" s="143">
        <v>0</v>
      </c>
      <c r="P293" s="22"/>
      <c r="Q293" s="3"/>
      <c r="R293" s="23"/>
      <c r="S293" s="143">
        <v>0</v>
      </c>
      <c r="T293" s="22"/>
      <c r="U293" s="3"/>
      <c r="V293" s="23"/>
      <c r="W293" s="143">
        <v>0</v>
      </c>
      <c r="X293" s="22"/>
      <c r="Y293" s="3"/>
      <c r="Z293" s="23"/>
      <c r="AA293" s="143">
        <v>0</v>
      </c>
      <c r="AB293" s="22"/>
      <c r="AC293" s="3">
        <v>3</v>
      </c>
      <c r="AD293" s="23">
        <v>44023</v>
      </c>
      <c r="AE293" s="140">
        <v>5</v>
      </c>
      <c r="AF293" s="22"/>
      <c r="AG293" s="3"/>
      <c r="AH293" s="23"/>
      <c r="AI293" s="143">
        <v>0</v>
      </c>
      <c r="AJ293" s="22"/>
      <c r="AK293" s="3"/>
      <c r="AL293" s="23"/>
      <c r="AM293" s="143">
        <v>0</v>
      </c>
      <c r="AN293" s="22"/>
      <c r="AO293" s="3">
        <v>1</v>
      </c>
      <c r="AP293" s="23">
        <v>44020</v>
      </c>
      <c r="AQ293" s="140">
        <v>5</v>
      </c>
      <c r="AR293" s="22"/>
      <c r="AS293" s="3"/>
      <c r="AT293" s="23"/>
      <c r="AU293" s="143">
        <v>0</v>
      </c>
      <c r="AV293" s="22"/>
      <c r="AW293" s="3"/>
      <c r="AX293" s="23"/>
      <c r="AY293" s="143">
        <v>0</v>
      </c>
      <c r="AZ293" s="22"/>
      <c r="BA293" s="131">
        <v>1</v>
      </c>
      <c r="BB293" s="23">
        <v>44017</v>
      </c>
      <c r="BC293" s="140">
        <v>5</v>
      </c>
      <c r="BD293" s="132"/>
      <c r="BE293" s="3"/>
      <c r="BF293" s="23"/>
      <c r="BG293" s="20"/>
      <c r="BH293" s="22"/>
    </row>
    <row r="294" spans="1:60" x14ac:dyDescent="0.25">
      <c r="A294" s="37">
        <v>44029</v>
      </c>
      <c r="B294" s="61">
        <v>0.5</v>
      </c>
      <c r="C294" s="144">
        <f t="shared" si="43"/>
        <v>4</v>
      </c>
      <c r="D294" s="145">
        <f t="shared" si="44"/>
        <v>4</v>
      </c>
      <c r="E294" s="20">
        <f t="shared" si="45"/>
        <v>260</v>
      </c>
      <c r="F294" s="20">
        <v>5</v>
      </c>
      <c r="G294" s="95">
        <v>44029</v>
      </c>
      <c r="H294" s="22"/>
      <c r="I294" s="3">
        <v>6</v>
      </c>
      <c r="J294" s="23">
        <v>44028</v>
      </c>
      <c r="K294" s="140">
        <v>20</v>
      </c>
      <c r="L294" s="22"/>
      <c r="M294" s="3">
        <v>8</v>
      </c>
      <c r="N294" s="23">
        <v>44027</v>
      </c>
      <c r="O294" s="140">
        <v>20</v>
      </c>
      <c r="P294" s="22"/>
      <c r="Q294" s="3">
        <v>8</v>
      </c>
      <c r="R294" s="23">
        <v>44026</v>
      </c>
      <c r="S294" s="140">
        <v>20</v>
      </c>
      <c r="T294" s="22"/>
      <c r="U294" s="3">
        <v>8</v>
      </c>
      <c r="V294" s="23">
        <v>44025</v>
      </c>
      <c r="W294" s="140">
        <v>20</v>
      </c>
      <c r="X294" s="22"/>
      <c r="Y294" s="3">
        <v>5</v>
      </c>
      <c r="Z294" s="23">
        <v>44024</v>
      </c>
      <c r="AA294" s="140">
        <v>20</v>
      </c>
      <c r="AB294" s="22"/>
      <c r="AC294" s="131">
        <v>3</v>
      </c>
      <c r="AD294" s="23">
        <v>44023</v>
      </c>
      <c r="AE294" s="140">
        <v>20</v>
      </c>
      <c r="AF294" s="22"/>
      <c r="AG294" s="131">
        <v>1</v>
      </c>
      <c r="AH294" s="23">
        <v>44022</v>
      </c>
      <c r="AI294" s="140">
        <v>20</v>
      </c>
      <c r="AJ294" s="132"/>
      <c r="AK294" s="3">
        <v>1</v>
      </c>
      <c r="AL294" s="23">
        <v>44021</v>
      </c>
      <c r="AM294" s="140">
        <v>20</v>
      </c>
      <c r="AN294" s="132"/>
      <c r="AO294" s="3">
        <v>1</v>
      </c>
      <c r="AP294" s="23">
        <v>44020</v>
      </c>
      <c r="AQ294" s="140">
        <v>20</v>
      </c>
      <c r="AR294" s="132"/>
      <c r="AS294" s="3">
        <v>1</v>
      </c>
      <c r="AT294" s="23">
        <v>44019</v>
      </c>
      <c r="AU294" s="140">
        <v>20</v>
      </c>
      <c r="AV294" s="132"/>
      <c r="AW294" s="3">
        <v>1</v>
      </c>
      <c r="AX294" s="23">
        <v>44018</v>
      </c>
      <c r="AY294" s="140">
        <v>20</v>
      </c>
      <c r="AZ294" s="132"/>
      <c r="BA294" s="3">
        <v>1</v>
      </c>
      <c r="BB294" s="23">
        <v>44017</v>
      </c>
      <c r="BC294" s="140">
        <v>20</v>
      </c>
      <c r="BD294" s="132"/>
      <c r="BE294" s="3">
        <v>1</v>
      </c>
      <c r="BF294" s="23">
        <v>44016</v>
      </c>
      <c r="BG294" s="20">
        <v>20</v>
      </c>
      <c r="BH294" s="22"/>
    </row>
    <row r="295" spans="1:60" x14ac:dyDescent="0.25">
      <c r="A295" s="37"/>
      <c r="B295" s="61"/>
      <c r="C295" s="144">
        <f t="shared" si="43"/>
        <v>1</v>
      </c>
      <c r="D295" s="145">
        <f t="shared" si="44"/>
        <v>1</v>
      </c>
      <c r="E295" s="20">
        <f t="shared" si="45"/>
        <v>55</v>
      </c>
      <c r="F295" s="20">
        <v>5</v>
      </c>
      <c r="G295" s="95">
        <v>44029</v>
      </c>
      <c r="H295" s="22"/>
      <c r="I295" s="3">
        <v>6</v>
      </c>
      <c r="J295" s="23">
        <v>44028</v>
      </c>
      <c r="K295" s="140">
        <v>5</v>
      </c>
      <c r="L295" s="22"/>
      <c r="M295" s="3">
        <v>8</v>
      </c>
      <c r="N295" s="23">
        <v>44027</v>
      </c>
      <c r="O295" s="140">
        <v>5</v>
      </c>
      <c r="P295" s="22"/>
      <c r="Q295" s="3">
        <v>8</v>
      </c>
      <c r="R295" s="23">
        <v>44026</v>
      </c>
      <c r="S295" s="140">
        <v>5</v>
      </c>
      <c r="T295" s="22"/>
      <c r="U295" s="3">
        <v>8</v>
      </c>
      <c r="V295" s="23">
        <v>44025</v>
      </c>
      <c r="W295" s="140">
        <v>5</v>
      </c>
      <c r="X295" s="22"/>
      <c r="Y295" s="3">
        <v>5</v>
      </c>
      <c r="Z295" s="23">
        <v>44024</v>
      </c>
      <c r="AA295" s="140">
        <v>5</v>
      </c>
      <c r="AB295" s="22"/>
      <c r="AC295" s="131">
        <v>3</v>
      </c>
      <c r="AD295" s="23">
        <v>44023</v>
      </c>
      <c r="AE295" s="140">
        <v>5</v>
      </c>
      <c r="AF295" s="22"/>
      <c r="AG295" s="131">
        <v>1</v>
      </c>
      <c r="AH295" s="23">
        <v>44022</v>
      </c>
      <c r="AI295" s="140">
        <v>5</v>
      </c>
      <c r="AJ295" s="132"/>
      <c r="AK295" s="3">
        <v>1</v>
      </c>
      <c r="AL295" s="23">
        <v>44021</v>
      </c>
      <c r="AM295" s="140">
        <v>5</v>
      </c>
      <c r="AN295" s="132"/>
      <c r="AO295" s="3">
        <v>1</v>
      </c>
      <c r="AP295" s="23">
        <v>44020</v>
      </c>
      <c r="AQ295" s="140">
        <v>5</v>
      </c>
      <c r="AR295" s="132"/>
      <c r="AS295" s="3">
        <v>1</v>
      </c>
      <c r="AT295" s="23">
        <v>44019</v>
      </c>
      <c r="AU295" s="140">
        <v>5</v>
      </c>
      <c r="AV295" s="132"/>
      <c r="AW295" s="3">
        <v>1</v>
      </c>
      <c r="AX295" s="23">
        <v>44018</v>
      </c>
      <c r="AY295" s="140">
        <v>5</v>
      </c>
      <c r="AZ295" s="132"/>
      <c r="BA295" s="3"/>
      <c r="BB295" s="23"/>
      <c r="BC295" s="140"/>
      <c r="BD295" s="132"/>
      <c r="BE295" s="3"/>
      <c r="BF295" s="23"/>
      <c r="BG295" s="20"/>
      <c r="BH295" s="22"/>
    </row>
    <row r="296" spans="1:60" x14ac:dyDescent="0.25">
      <c r="A296" s="37"/>
      <c r="B296" s="61"/>
      <c r="C296" s="144">
        <f t="shared" si="43"/>
        <v>1</v>
      </c>
      <c r="D296" s="145">
        <f t="shared" si="44"/>
        <v>1</v>
      </c>
      <c r="E296" s="20">
        <f t="shared" si="45"/>
        <v>20</v>
      </c>
      <c r="F296" s="20">
        <v>5</v>
      </c>
      <c r="G296" s="95">
        <v>44029</v>
      </c>
      <c r="H296" s="22"/>
      <c r="I296" s="3">
        <v>6</v>
      </c>
      <c r="J296" s="23">
        <v>44028</v>
      </c>
      <c r="K296" s="140">
        <v>5</v>
      </c>
      <c r="L296" s="22"/>
      <c r="M296" s="3">
        <v>8</v>
      </c>
      <c r="N296" s="23">
        <v>44027</v>
      </c>
      <c r="O296" s="140">
        <v>5</v>
      </c>
      <c r="P296" s="22"/>
      <c r="Q296" s="3">
        <v>8</v>
      </c>
      <c r="R296" s="23">
        <v>44026</v>
      </c>
      <c r="S296" s="140">
        <v>5</v>
      </c>
      <c r="T296" s="22"/>
      <c r="U296" s="3">
        <v>8</v>
      </c>
      <c r="V296" s="23">
        <v>44025</v>
      </c>
      <c r="W296" s="140">
        <v>5</v>
      </c>
      <c r="X296" s="22"/>
      <c r="Y296" s="3"/>
      <c r="Z296" s="23"/>
      <c r="AA296" s="140"/>
      <c r="AB296" s="22"/>
      <c r="AC296" s="3"/>
      <c r="AD296" s="23"/>
      <c r="AE296" s="140"/>
      <c r="AF296" s="22"/>
      <c r="AG296" s="131"/>
      <c r="AH296" s="23"/>
      <c r="AI296" s="140"/>
      <c r="AJ296" s="132"/>
      <c r="AK296" s="3"/>
      <c r="AL296" s="23"/>
      <c r="AM296" s="140"/>
      <c r="AN296" s="132"/>
      <c r="AO296" s="3"/>
      <c r="AP296" s="23"/>
      <c r="AQ296" s="140"/>
      <c r="AR296" s="132"/>
      <c r="AS296" s="3"/>
      <c r="AT296" s="23"/>
      <c r="AU296" s="140"/>
      <c r="AV296" s="132"/>
      <c r="AW296" s="3"/>
      <c r="AX296" s="23"/>
      <c r="AY296" s="140"/>
      <c r="AZ296" s="132"/>
      <c r="BA296" s="3"/>
      <c r="BB296" s="23"/>
      <c r="BC296" s="140"/>
      <c r="BD296" s="132"/>
      <c r="BE296" s="3"/>
      <c r="BF296" s="23"/>
      <c r="BG296" s="20"/>
      <c r="BH296" s="22"/>
    </row>
    <row r="297" spans="1:60" x14ac:dyDescent="0.25">
      <c r="A297" s="37">
        <v>44029</v>
      </c>
      <c r="B297" s="61">
        <v>0.70833333333333337</v>
      </c>
      <c r="C297" s="144">
        <f t="shared" si="43"/>
        <v>4</v>
      </c>
      <c r="D297" s="145">
        <f t="shared" si="44"/>
        <v>4</v>
      </c>
      <c r="E297" s="20">
        <f t="shared" si="45"/>
        <v>260</v>
      </c>
      <c r="F297" s="20">
        <v>5</v>
      </c>
      <c r="G297" s="95">
        <v>44029</v>
      </c>
      <c r="H297" s="22"/>
      <c r="I297" s="3">
        <v>6</v>
      </c>
      <c r="J297" s="23">
        <v>44028</v>
      </c>
      <c r="K297" s="140">
        <v>20</v>
      </c>
      <c r="L297" s="22"/>
      <c r="M297" s="3">
        <v>8</v>
      </c>
      <c r="N297" s="23">
        <v>44027</v>
      </c>
      <c r="O297" s="140">
        <v>20</v>
      </c>
      <c r="P297" s="22"/>
      <c r="Q297" s="3">
        <v>8</v>
      </c>
      <c r="R297" s="23">
        <v>44026</v>
      </c>
      <c r="S297" s="140">
        <v>20</v>
      </c>
      <c r="T297" s="22"/>
      <c r="U297" s="3">
        <v>8</v>
      </c>
      <c r="V297" s="23">
        <v>44025</v>
      </c>
      <c r="W297" s="140">
        <v>20</v>
      </c>
      <c r="X297" s="22"/>
      <c r="Y297" s="3">
        <v>5</v>
      </c>
      <c r="Z297" s="23">
        <v>44024</v>
      </c>
      <c r="AA297" s="140">
        <v>20</v>
      </c>
      <c r="AB297" s="22"/>
      <c r="AC297" s="131">
        <v>3</v>
      </c>
      <c r="AD297" s="23">
        <v>44023</v>
      </c>
      <c r="AE297" s="140">
        <v>20</v>
      </c>
      <c r="AF297" s="22"/>
      <c r="AG297" s="131">
        <v>1</v>
      </c>
      <c r="AH297" s="23">
        <v>44022</v>
      </c>
      <c r="AI297" s="140">
        <v>20</v>
      </c>
      <c r="AJ297" s="132"/>
      <c r="AK297" s="3">
        <v>1</v>
      </c>
      <c r="AL297" s="23">
        <v>44021</v>
      </c>
      <c r="AM297" s="140">
        <v>20</v>
      </c>
      <c r="AN297" s="132"/>
      <c r="AO297" s="3">
        <v>1</v>
      </c>
      <c r="AP297" s="23">
        <v>44020</v>
      </c>
      <c r="AQ297" s="140">
        <v>20</v>
      </c>
      <c r="AR297" s="132"/>
      <c r="AS297" s="3">
        <v>1</v>
      </c>
      <c r="AT297" s="23">
        <v>44019</v>
      </c>
      <c r="AU297" s="140">
        <v>20</v>
      </c>
      <c r="AV297" s="132"/>
      <c r="AW297" s="3">
        <v>1</v>
      </c>
      <c r="AX297" s="23">
        <v>44018</v>
      </c>
      <c r="AY297" s="140">
        <v>20</v>
      </c>
      <c r="AZ297" s="132"/>
      <c r="BA297" s="3">
        <v>1</v>
      </c>
      <c r="BB297" s="23">
        <v>44017</v>
      </c>
      <c r="BC297" s="140">
        <v>20</v>
      </c>
      <c r="BD297" s="132"/>
      <c r="BE297" s="3">
        <v>1</v>
      </c>
      <c r="BF297" s="23">
        <v>44016</v>
      </c>
      <c r="BG297" s="20">
        <v>20</v>
      </c>
      <c r="BH297" s="22"/>
    </row>
    <row r="298" spans="1:60" x14ac:dyDescent="0.25">
      <c r="A298" s="37"/>
      <c r="B298" s="61"/>
      <c r="C298" s="144">
        <f t="shared" si="43"/>
        <v>1</v>
      </c>
      <c r="D298" s="145">
        <f t="shared" si="44"/>
        <v>1</v>
      </c>
      <c r="E298" s="20">
        <f t="shared" si="45"/>
        <v>40</v>
      </c>
      <c r="F298" s="20">
        <v>5</v>
      </c>
      <c r="G298" s="95">
        <v>44029</v>
      </c>
      <c r="H298" s="22"/>
      <c r="I298" s="3">
        <v>6</v>
      </c>
      <c r="J298" s="23">
        <v>44028</v>
      </c>
      <c r="K298" s="140">
        <v>5</v>
      </c>
      <c r="L298" s="22"/>
      <c r="M298" s="3"/>
      <c r="N298" s="23"/>
      <c r="O298" s="143">
        <v>0</v>
      </c>
      <c r="P298" s="22"/>
      <c r="Q298" s="3"/>
      <c r="R298" s="23"/>
      <c r="S298" s="143">
        <v>0</v>
      </c>
      <c r="T298" s="22"/>
      <c r="U298" s="3"/>
      <c r="V298" s="23"/>
      <c r="W298" s="143">
        <v>0</v>
      </c>
      <c r="X298" s="22"/>
      <c r="Y298" s="3"/>
      <c r="Z298" s="23"/>
      <c r="AA298" s="143">
        <v>0</v>
      </c>
      <c r="AB298" s="22"/>
      <c r="AC298" s="131">
        <v>3</v>
      </c>
      <c r="AD298" s="23">
        <v>44023</v>
      </c>
      <c r="AE298" s="140">
        <v>5</v>
      </c>
      <c r="AF298" s="22"/>
      <c r="AG298" s="131">
        <v>1</v>
      </c>
      <c r="AH298" s="23">
        <v>44022</v>
      </c>
      <c r="AI298" s="140">
        <v>5</v>
      </c>
      <c r="AJ298" s="132"/>
      <c r="AK298" s="3">
        <v>1</v>
      </c>
      <c r="AL298" s="23">
        <v>44021</v>
      </c>
      <c r="AM298" s="140">
        <v>5</v>
      </c>
      <c r="AN298" s="132"/>
      <c r="AO298" s="3">
        <v>1</v>
      </c>
      <c r="AP298" s="23">
        <v>44020</v>
      </c>
      <c r="AQ298" s="140">
        <v>5</v>
      </c>
      <c r="AR298" s="132"/>
      <c r="AS298" s="3"/>
      <c r="AT298" s="23"/>
      <c r="AU298" s="143">
        <v>0</v>
      </c>
      <c r="AV298" s="132"/>
      <c r="AW298" s="3">
        <v>1</v>
      </c>
      <c r="AX298" s="23">
        <v>44018</v>
      </c>
      <c r="AY298" s="140">
        <v>5</v>
      </c>
      <c r="AZ298" s="132"/>
      <c r="BA298" s="3">
        <v>1</v>
      </c>
      <c r="BB298" s="23">
        <v>44017</v>
      </c>
      <c r="BC298" s="140">
        <v>5</v>
      </c>
      <c r="BD298" s="132"/>
      <c r="BE298" s="3">
        <v>1</v>
      </c>
      <c r="BF298" s="23">
        <v>44016</v>
      </c>
      <c r="BG298" s="20">
        <v>5</v>
      </c>
      <c r="BH298" s="22"/>
    </row>
    <row r="299" spans="1:60" x14ac:dyDescent="0.25">
      <c r="A299" s="37">
        <v>44029</v>
      </c>
      <c r="B299" s="61">
        <v>0.79166666666666663</v>
      </c>
      <c r="C299" s="144">
        <f t="shared" si="43"/>
        <v>3</v>
      </c>
      <c r="D299" s="145">
        <f t="shared" si="44"/>
        <v>3</v>
      </c>
      <c r="E299" s="20">
        <f t="shared" si="45"/>
        <v>195</v>
      </c>
      <c r="F299" s="20">
        <v>5</v>
      </c>
      <c r="G299" s="95">
        <v>44029</v>
      </c>
      <c r="H299" s="22"/>
      <c r="I299" s="3">
        <v>6</v>
      </c>
      <c r="J299" s="23">
        <v>44028</v>
      </c>
      <c r="K299" s="140">
        <v>15</v>
      </c>
      <c r="L299" s="22"/>
      <c r="M299" s="3">
        <v>8</v>
      </c>
      <c r="N299" s="23">
        <v>44027</v>
      </c>
      <c r="O299" s="140">
        <v>15</v>
      </c>
      <c r="P299" s="22"/>
      <c r="Q299" s="3">
        <v>8</v>
      </c>
      <c r="R299" s="23">
        <v>44026</v>
      </c>
      <c r="S299" s="140">
        <v>15</v>
      </c>
      <c r="T299" s="22"/>
      <c r="U299" s="3">
        <v>8</v>
      </c>
      <c r="V299" s="23">
        <v>44025</v>
      </c>
      <c r="W299" s="140">
        <v>15</v>
      </c>
      <c r="X299" s="22"/>
      <c r="Y299" s="3">
        <v>5</v>
      </c>
      <c r="Z299" s="23">
        <v>44024</v>
      </c>
      <c r="AA299" s="140">
        <v>15</v>
      </c>
      <c r="AB299" s="22"/>
      <c r="AC299" s="131">
        <v>3</v>
      </c>
      <c r="AD299" s="23">
        <v>44023</v>
      </c>
      <c r="AE299" s="140">
        <v>15</v>
      </c>
      <c r="AF299" s="22"/>
      <c r="AG299" s="131">
        <v>1</v>
      </c>
      <c r="AH299" s="23">
        <v>44022</v>
      </c>
      <c r="AI299" s="140">
        <v>15</v>
      </c>
      <c r="AJ299" s="132"/>
      <c r="AK299" s="3">
        <v>1</v>
      </c>
      <c r="AL299" s="23">
        <v>44021</v>
      </c>
      <c r="AM299" s="140">
        <v>15</v>
      </c>
      <c r="AN299" s="132"/>
      <c r="AO299" s="3">
        <v>1</v>
      </c>
      <c r="AP299" s="23">
        <v>44020</v>
      </c>
      <c r="AQ299" s="140">
        <v>15</v>
      </c>
      <c r="AR299" s="132"/>
      <c r="AS299" s="3">
        <v>1</v>
      </c>
      <c r="AT299" s="23">
        <v>44019</v>
      </c>
      <c r="AU299" s="140">
        <v>15</v>
      </c>
      <c r="AV299" s="132"/>
      <c r="AW299" s="3">
        <v>1</v>
      </c>
      <c r="AX299" s="23">
        <v>44018</v>
      </c>
      <c r="AY299" s="140">
        <v>15</v>
      </c>
      <c r="AZ299" s="132"/>
      <c r="BA299" s="3">
        <v>1</v>
      </c>
      <c r="BB299" s="23">
        <v>44017</v>
      </c>
      <c r="BC299" s="140">
        <v>15</v>
      </c>
      <c r="BD299" s="132"/>
      <c r="BE299" s="3">
        <v>1</v>
      </c>
      <c r="BF299" s="23">
        <v>44016</v>
      </c>
      <c r="BG299" s="20">
        <v>15</v>
      </c>
      <c r="BH299" s="22"/>
    </row>
    <row r="300" spans="1:60" ht="13.75" thickBot="1" x14ac:dyDescent="0.3">
      <c r="A300" s="30"/>
      <c r="B300" s="62"/>
      <c r="C300" s="128">
        <f t="shared" si="43"/>
        <v>1</v>
      </c>
      <c r="D300" s="129">
        <f t="shared" si="44"/>
        <v>1</v>
      </c>
      <c r="E300" s="33">
        <f t="shared" si="45"/>
        <v>50</v>
      </c>
      <c r="F300" s="33">
        <v>5</v>
      </c>
      <c r="G300" s="147">
        <v>44029</v>
      </c>
      <c r="H300" s="22"/>
      <c r="I300" s="3">
        <v>6</v>
      </c>
      <c r="J300" s="42">
        <v>44028</v>
      </c>
      <c r="K300" s="130">
        <v>5</v>
      </c>
      <c r="L300" s="22"/>
      <c r="M300" s="3">
        <v>8</v>
      </c>
      <c r="N300" s="42">
        <v>44027</v>
      </c>
      <c r="O300" s="130">
        <v>5</v>
      </c>
      <c r="P300" s="22"/>
      <c r="Q300" s="3">
        <v>8</v>
      </c>
      <c r="R300" s="42">
        <v>44026</v>
      </c>
      <c r="S300" s="130">
        <v>5</v>
      </c>
      <c r="T300" s="22"/>
      <c r="U300" s="3">
        <v>8</v>
      </c>
      <c r="V300" s="42">
        <v>44025</v>
      </c>
      <c r="W300" s="130">
        <v>5</v>
      </c>
      <c r="X300" s="22"/>
      <c r="Y300" s="3">
        <v>5</v>
      </c>
      <c r="Z300" s="42">
        <v>44024</v>
      </c>
      <c r="AA300" s="130">
        <v>5</v>
      </c>
      <c r="AB300" s="22"/>
      <c r="AC300" s="131">
        <v>3</v>
      </c>
      <c r="AD300" s="42">
        <v>44023</v>
      </c>
      <c r="AE300" s="130">
        <v>5</v>
      </c>
      <c r="AF300" s="22"/>
      <c r="AG300" s="131">
        <v>1</v>
      </c>
      <c r="AH300" s="42">
        <v>44022</v>
      </c>
      <c r="AI300" s="130">
        <v>5</v>
      </c>
      <c r="AJ300" s="132"/>
      <c r="AK300" s="3">
        <v>1</v>
      </c>
      <c r="AL300" s="42">
        <v>44021</v>
      </c>
      <c r="AM300" s="130">
        <v>5</v>
      </c>
      <c r="AN300" s="132"/>
      <c r="AO300" s="3">
        <v>1</v>
      </c>
      <c r="AP300" s="42">
        <v>44020</v>
      </c>
      <c r="AQ300" s="130">
        <v>5</v>
      </c>
      <c r="AR300" s="132"/>
      <c r="AS300" s="3">
        <v>1</v>
      </c>
      <c r="AT300" s="42">
        <v>44019</v>
      </c>
      <c r="AU300" s="130">
        <v>5</v>
      </c>
      <c r="AV300" s="132"/>
      <c r="AW300" s="3"/>
      <c r="AX300" s="42"/>
      <c r="AY300" s="130"/>
      <c r="AZ300" s="132"/>
      <c r="BA300" s="3"/>
      <c r="BB300" s="42"/>
      <c r="BC300" s="130"/>
      <c r="BD300" s="132"/>
      <c r="BE300" s="3"/>
      <c r="BF300" s="42"/>
      <c r="BG300" s="33"/>
      <c r="BH300" s="22"/>
    </row>
    <row r="301" spans="1:60" s="8" customFormat="1" x14ac:dyDescent="0.25">
      <c r="A301" s="5">
        <v>44030</v>
      </c>
      <c r="B301" s="63">
        <v>0.375</v>
      </c>
      <c r="C301" s="135">
        <f t="shared" si="43"/>
        <v>1</v>
      </c>
      <c r="D301" s="136">
        <f t="shared" si="44"/>
        <v>1</v>
      </c>
      <c r="E301" s="7">
        <f t="shared" si="45"/>
        <v>65</v>
      </c>
      <c r="F301" s="7">
        <v>5</v>
      </c>
      <c r="G301" s="141">
        <f>J301+1</f>
        <v>44029</v>
      </c>
      <c r="H301" s="12"/>
      <c r="I301" s="9">
        <v>6</v>
      </c>
      <c r="J301" s="10">
        <v>44028</v>
      </c>
      <c r="K301" s="137">
        <v>5</v>
      </c>
      <c r="L301" s="12"/>
      <c r="M301" s="9">
        <v>8</v>
      </c>
      <c r="N301" s="10">
        <v>44027</v>
      </c>
      <c r="O301" s="137">
        <v>5</v>
      </c>
      <c r="P301" s="12"/>
      <c r="Q301" s="9">
        <v>8</v>
      </c>
      <c r="R301" s="10">
        <v>44026</v>
      </c>
      <c r="S301" s="137">
        <v>5</v>
      </c>
      <c r="T301" s="12"/>
      <c r="U301" s="9">
        <v>8</v>
      </c>
      <c r="V301" s="10">
        <v>44025</v>
      </c>
      <c r="W301" s="137">
        <v>5</v>
      </c>
      <c r="X301" s="12"/>
      <c r="Y301" s="9">
        <v>5</v>
      </c>
      <c r="Z301" s="10">
        <v>44024</v>
      </c>
      <c r="AA301" s="137">
        <v>5</v>
      </c>
      <c r="AB301" s="12"/>
      <c r="AC301" s="9">
        <v>3</v>
      </c>
      <c r="AD301" s="10">
        <v>44023</v>
      </c>
      <c r="AE301" s="137">
        <v>5</v>
      </c>
      <c r="AF301" s="12"/>
      <c r="AG301" s="138">
        <v>1</v>
      </c>
      <c r="AH301" s="10">
        <v>44022</v>
      </c>
      <c r="AI301" s="137">
        <v>5</v>
      </c>
      <c r="AJ301" s="139"/>
      <c r="AK301" s="9">
        <v>1</v>
      </c>
      <c r="AL301" s="10">
        <v>44021</v>
      </c>
      <c r="AM301" s="137">
        <v>5</v>
      </c>
      <c r="AN301" s="139"/>
      <c r="AO301" s="9">
        <v>1</v>
      </c>
      <c r="AP301" s="10">
        <v>44020</v>
      </c>
      <c r="AQ301" s="137">
        <v>5</v>
      </c>
      <c r="AR301" s="139"/>
      <c r="AS301" s="9">
        <v>1</v>
      </c>
      <c r="AT301" s="10">
        <v>44019</v>
      </c>
      <c r="AU301" s="137">
        <v>5</v>
      </c>
      <c r="AV301" s="139"/>
      <c r="AW301" s="9">
        <v>1</v>
      </c>
      <c r="AX301" s="10">
        <v>44018</v>
      </c>
      <c r="AY301" s="137">
        <v>5</v>
      </c>
      <c r="AZ301" s="139"/>
      <c r="BA301" s="9">
        <v>1</v>
      </c>
      <c r="BB301" s="10">
        <v>44017</v>
      </c>
      <c r="BC301" s="137">
        <v>5</v>
      </c>
      <c r="BD301" s="139"/>
      <c r="BE301" s="9">
        <v>1</v>
      </c>
      <c r="BF301" s="10">
        <v>44016</v>
      </c>
      <c r="BG301" s="7">
        <v>5</v>
      </c>
      <c r="BH301" s="12"/>
    </row>
    <row r="302" spans="1:60" x14ac:dyDescent="0.25">
      <c r="A302" s="37"/>
      <c r="B302" s="61"/>
      <c r="C302" s="144">
        <f t="shared" si="43"/>
        <v>2</v>
      </c>
      <c r="D302" s="145">
        <f t="shared" si="44"/>
        <v>2</v>
      </c>
      <c r="E302" s="20">
        <f t="shared" si="45"/>
        <v>130</v>
      </c>
      <c r="F302" s="20">
        <v>5</v>
      </c>
      <c r="G302" s="95">
        <f>J302+1</f>
        <v>44030</v>
      </c>
      <c r="H302" s="22"/>
      <c r="I302" s="3">
        <v>6</v>
      </c>
      <c r="J302" s="23">
        <v>44029</v>
      </c>
      <c r="K302" s="140">
        <v>10</v>
      </c>
      <c r="L302" s="22"/>
      <c r="M302" s="3">
        <v>8</v>
      </c>
      <c r="N302" s="23">
        <v>44028</v>
      </c>
      <c r="O302" s="140">
        <v>10</v>
      </c>
      <c r="P302" s="22"/>
      <c r="Q302" s="3">
        <v>8</v>
      </c>
      <c r="R302" s="23">
        <v>44027</v>
      </c>
      <c r="S302" s="140">
        <v>10</v>
      </c>
      <c r="T302" s="22"/>
      <c r="U302" s="3">
        <v>8</v>
      </c>
      <c r="V302" s="23">
        <v>44026</v>
      </c>
      <c r="W302" s="140">
        <v>10</v>
      </c>
      <c r="X302" s="22"/>
      <c r="Y302" s="3">
        <v>5</v>
      </c>
      <c r="Z302" s="23">
        <v>44025</v>
      </c>
      <c r="AA302" s="140">
        <v>10</v>
      </c>
      <c r="AB302" s="22"/>
      <c r="AC302" s="131">
        <v>3</v>
      </c>
      <c r="AD302" s="23">
        <v>44024</v>
      </c>
      <c r="AE302" s="140">
        <v>10</v>
      </c>
      <c r="AF302" s="22"/>
      <c r="AG302" s="131">
        <v>1</v>
      </c>
      <c r="AH302" s="23">
        <v>44023</v>
      </c>
      <c r="AI302" s="140">
        <v>10</v>
      </c>
      <c r="AJ302" s="132"/>
      <c r="AK302" s="3">
        <v>1</v>
      </c>
      <c r="AL302" s="23">
        <v>44022</v>
      </c>
      <c r="AM302" s="140">
        <v>10</v>
      </c>
      <c r="AN302" s="132"/>
      <c r="AO302" s="3">
        <v>1</v>
      </c>
      <c r="AP302" s="23">
        <v>44021</v>
      </c>
      <c r="AQ302" s="140">
        <v>10</v>
      </c>
      <c r="AR302" s="132"/>
      <c r="AS302" s="3">
        <v>1</v>
      </c>
      <c r="AT302" s="23">
        <v>44020</v>
      </c>
      <c r="AU302" s="140">
        <v>10</v>
      </c>
      <c r="AV302" s="132"/>
      <c r="AW302" s="3">
        <v>1</v>
      </c>
      <c r="AX302" s="23">
        <v>44019</v>
      </c>
      <c r="AY302" s="140">
        <v>10</v>
      </c>
      <c r="AZ302" s="132"/>
      <c r="BA302" s="3">
        <v>1</v>
      </c>
      <c r="BB302" s="23">
        <v>44018</v>
      </c>
      <c r="BC302" s="140">
        <v>10</v>
      </c>
      <c r="BD302" s="132"/>
      <c r="BE302" s="3">
        <v>1</v>
      </c>
      <c r="BF302" s="23">
        <v>44017</v>
      </c>
      <c r="BG302" s="20">
        <v>10</v>
      </c>
      <c r="BH302" s="22"/>
    </row>
    <row r="303" spans="1:60" x14ac:dyDescent="0.25">
      <c r="A303" s="37"/>
      <c r="B303" s="61"/>
      <c r="C303" s="144">
        <f t="shared" si="43"/>
        <v>1</v>
      </c>
      <c r="D303" s="145">
        <f t="shared" si="44"/>
        <v>1</v>
      </c>
      <c r="E303" s="20">
        <f t="shared" si="45"/>
        <v>40</v>
      </c>
      <c r="F303" s="20">
        <v>5</v>
      </c>
      <c r="G303" s="95">
        <f t="shared" ref="G303:G313" si="46">J303+1</f>
        <v>44030</v>
      </c>
      <c r="H303" s="22"/>
      <c r="I303" s="3">
        <v>6</v>
      </c>
      <c r="J303" s="23">
        <v>44029</v>
      </c>
      <c r="K303" s="140">
        <v>5</v>
      </c>
      <c r="L303" s="22"/>
      <c r="M303" s="3">
        <v>8</v>
      </c>
      <c r="N303" s="23">
        <v>44028</v>
      </c>
      <c r="O303" s="140">
        <v>5</v>
      </c>
      <c r="P303" s="22"/>
      <c r="Q303" s="3">
        <v>8</v>
      </c>
      <c r="R303" s="23">
        <v>44027</v>
      </c>
      <c r="S303" s="140">
        <v>5</v>
      </c>
      <c r="T303" s="22"/>
      <c r="U303" s="3">
        <v>8</v>
      </c>
      <c r="V303" s="23">
        <v>44026</v>
      </c>
      <c r="W303" s="140">
        <v>5</v>
      </c>
      <c r="X303" s="22"/>
      <c r="Y303" s="3">
        <v>5</v>
      </c>
      <c r="Z303" s="23">
        <v>44025</v>
      </c>
      <c r="AA303" s="140">
        <v>5</v>
      </c>
      <c r="AB303" s="22"/>
      <c r="AC303" s="131">
        <v>3</v>
      </c>
      <c r="AD303" s="23">
        <v>44024</v>
      </c>
      <c r="AE303" s="140">
        <v>5</v>
      </c>
      <c r="AF303" s="22"/>
      <c r="AG303" s="131">
        <v>1</v>
      </c>
      <c r="AH303" s="23">
        <v>44023</v>
      </c>
      <c r="AI303" s="140">
        <v>5</v>
      </c>
      <c r="AJ303" s="132"/>
      <c r="AK303" s="3">
        <v>1</v>
      </c>
      <c r="AL303" s="23">
        <v>44022</v>
      </c>
      <c r="AM303" s="140">
        <v>5</v>
      </c>
      <c r="AN303" s="132"/>
      <c r="AO303" s="3"/>
      <c r="AP303" s="23"/>
      <c r="AQ303" s="140"/>
      <c r="AR303" s="132"/>
      <c r="AS303" s="3"/>
      <c r="AT303" s="23"/>
      <c r="AU303" s="140"/>
      <c r="AV303" s="132"/>
      <c r="AW303" s="3"/>
      <c r="AX303" s="23"/>
      <c r="AY303" s="140"/>
      <c r="AZ303" s="132"/>
      <c r="BA303" s="3"/>
      <c r="BB303" s="23"/>
      <c r="BC303" s="140"/>
      <c r="BD303" s="132"/>
      <c r="BE303" s="3"/>
      <c r="BF303" s="23"/>
      <c r="BG303" s="20"/>
      <c r="BH303" s="22"/>
    </row>
    <row r="304" spans="1:60" x14ac:dyDescent="0.25">
      <c r="A304" s="37">
        <v>44030</v>
      </c>
      <c r="B304" s="61">
        <v>0.45833333333333331</v>
      </c>
      <c r="C304" s="144">
        <f t="shared" si="43"/>
        <v>3</v>
      </c>
      <c r="D304" s="145">
        <f t="shared" si="44"/>
        <v>3</v>
      </c>
      <c r="E304" s="20">
        <f t="shared" si="45"/>
        <v>195</v>
      </c>
      <c r="F304" s="20">
        <v>5</v>
      </c>
      <c r="G304" s="95">
        <f t="shared" si="46"/>
        <v>44030</v>
      </c>
      <c r="H304" s="22"/>
      <c r="I304" s="3">
        <v>6</v>
      </c>
      <c r="J304" s="23">
        <v>44029</v>
      </c>
      <c r="K304" s="140">
        <v>15</v>
      </c>
      <c r="L304" s="22"/>
      <c r="M304" s="3">
        <v>8</v>
      </c>
      <c r="N304" s="23">
        <v>44028</v>
      </c>
      <c r="O304" s="140">
        <v>15</v>
      </c>
      <c r="P304" s="22"/>
      <c r="Q304" s="3">
        <v>8</v>
      </c>
      <c r="R304" s="23">
        <v>44027</v>
      </c>
      <c r="S304" s="140">
        <v>15</v>
      </c>
      <c r="T304" s="22"/>
      <c r="U304" s="3">
        <v>8</v>
      </c>
      <c r="V304" s="23">
        <v>44026</v>
      </c>
      <c r="W304" s="140">
        <v>15</v>
      </c>
      <c r="X304" s="22"/>
      <c r="Y304" s="3">
        <v>5</v>
      </c>
      <c r="Z304" s="23">
        <v>44025</v>
      </c>
      <c r="AA304" s="140">
        <v>15</v>
      </c>
      <c r="AB304" s="22"/>
      <c r="AC304" s="131">
        <v>3</v>
      </c>
      <c r="AD304" s="23">
        <v>44024</v>
      </c>
      <c r="AE304" s="140">
        <v>15</v>
      </c>
      <c r="AF304" s="22"/>
      <c r="AG304" s="131">
        <v>1</v>
      </c>
      <c r="AH304" s="23">
        <v>44023</v>
      </c>
      <c r="AI304" s="140">
        <v>15</v>
      </c>
      <c r="AJ304" s="132"/>
      <c r="AK304" s="3">
        <v>1</v>
      </c>
      <c r="AL304" s="23">
        <v>44022</v>
      </c>
      <c r="AM304" s="140">
        <v>15</v>
      </c>
      <c r="AN304" s="132"/>
      <c r="AO304" s="3">
        <v>1</v>
      </c>
      <c r="AP304" s="23">
        <v>44021</v>
      </c>
      <c r="AQ304" s="140">
        <v>15</v>
      </c>
      <c r="AR304" s="132"/>
      <c r="AS304" s="3">
        <v>1</v>
      </c>
      <c r="AT304" s="23">
        <v>44020</v>
      </c>
      <c r="AU304" s="140">
        <v>15</v>
      </c>
      <c r="AV304" s="132"/>
      <c r="AW304" s="3">
        <v>1</v>
      </c>
      <c r="AX304" s="23">
        <v>44019</v>
      </c>
      <c r="AY304" s="140">
        <v>15</v>
      </c>
      <c r="AZ304" s="132"/>
      <c r="BA304" s="3">
        <v>1</v>
      </c>
      <c r="BB304" s="23">
        <v>44018</v>
      </c>
      <c r="BC304" s="140">
        <v>15</v>
      </c>
      <c r="BD304" s="132"/>
      <c r="BE304" s="3">
        <v>1</v>
      </c>
      <c r="BF304" s="23">
        <v>44017</v>
      </c>
      <c r="BG304" s="20">
        <v>15</v>
      </c>
      <c r="BH304" s="22"/>
    </row>
    <row r="305" spans="1:60" x14ac:dyDescent="0.25">
      <c r="A305" s="37"/>
      <c r="B305" s="61"/>
      <c r="C305" s="144">
        <f t="shared" si="43"/>
        <v>1</v>
      </c>
      <c r="D305" s="145">
        <f t="shared" si="44"/>
        <v>1</v>
      </c>
      <c r="E305" s="20">
        <f t="shared" si="45"/>
        <v>10</v>
      </c>
      <c r="F305" s="20">
        <v>5</v>
      </c>
      <c r="G305" s="95">
        <f t="shared" si="46"/>
        <v>44030</v>
      </c>
      <c r="H305" s="22"/>
      <c r="I305" s="3">
        <v>6</v>
      </c>
      <c r="J305" s="23">
        <v>44029</v>
      </c>
      <c r="K305" s="140">
        <v>5</v>
      </c>
      <c r="L305" s="22"/>
      <c r="M305" s="3">
        <v>8</v>
      </c>
      <c r="N305" s="23">
        <v>44028</v>
      </c>
      <c r="O305" s="140">
        <v>5</v>
      </c>
      <c r="P305" s="22"/>
      <c r="Q305" s="3"/>
      <c r="R305" s="23"/>
      <c r="S305" s="140"/>
      <c r="T305" s="22"/>
      <c r="U305" s="3"/>
      <c r="V305" s="23"/>
      <c r="W305" s="140"/>
      <c r="X305" s="22"/>
      <c r="Y305" s="3"/>
      <c r="Z305" s="23"/>
      <c r="AA305" s="140"/>
      <c r="AB305" s="22"/>
      <c r="AC305" s="131"/>
      <c r="AD305" s="23"/>
      <c r="AE305" s="140"/>
      <c r="AF305" s="22"/>
      <c r="AG305" s="131"/>
      <c r="AH305" s="23"/>
      <c r="AI305" s="140"/>
      <c r="AJ305" s="132"/>
      <c r="AK305" s="3"/>
      <c r="AL305" s="23"/>
      <c r="AM305" s="140"/>
      <c r="AN305" s="132"/>
      <c r="AO305" s="3"/>
      <c r="AP305" s="23"/>
      <c r="AQ305" s="140"/>
      <c r="AR305" s="132"/>
      <c r="AS305" s="3"/>
      <c r="AT305" s="23"/>
      <c r="AU305" s="140"/>
      <c r="AV305" s="132"/>
      <c r="AW305" s="3"/>
      <c r="AX305" s="23"/>
      <c r="AY305" s="140"/>
      <c r="AZ305" s="132"/>
      <c r="BA305" s="3"/>
      <c r="BB305" s="23"/>
      <c r="BC305" s="140"/>
      <c r="BD305" s="132"/>
      <c r="BE305" s="3"/>
      <c r="BF305" s="23"/>
      <c r="BG305" s="20"/>
      <c r="BH305" s="22"/>
    </row>
    <row r="306" spans="1:60" x14ac:dyDescent="0.25">
      <c r="A306" s="37"/>
      <c r="B306" s="61"/>
      <c r="C306" s="144">
        <f t="shared" si="43"/>
        <v>1</v>
      </c>
      <c r="D306" s="145">
        <f t="shared" si="44"/>
        <v>1</v>
      </c>
      <c r="E306" s="20">
        <f t="shared" si="45"/>
        <v>5</v>
      </c>
      <c r="F306" s="20">
        <v>5</v>
      </c>
      <c r="G306" s="95">
        <f t="shared" si="46"/>
        <v>44030</v>
      </c>
      <c r="H306" s="22"/>
      <c r="I306" s="3">
        <v>6</v>
      </c>
      <c r="J306" s="23">
        <v>44029</v>
      </c>
      <c r="K306" s="140">
        <v>5</v>
      </c>
      <c r="L306" s="22"/>
      <c r="M306" s="3"/>
      <c r="N306" s="23"/>
      <c r="O306" s="140"/>
      <c r="P306" s="22"/>
      <c r="Q306" s="3"/>
      <c r="R306" s="23"/>
      <c r="S306" s="140"/>
      <c r="T306" s="22"/>
      <c r="U306" s="3"/>
      <c r="V306" s="23"/>
      <c r="W306" s="140"/>
      <c r="X306" s="22"/>
      <c r="Y306" s="3"/>
      <c r="Z306" s="23"/>
      <c r="AA306" s="140"/>
      <c r="AB306" s="22"/>
      <c r="AC306" s="3"/>
      <c r="AD306" s="23"/>
      <c r="AE306" s="140"/>
      <c r="AF306" s="22"/>
      <c r="AG306" s="131"/>
      <c r="AH306" s="23"/>
      <c r="AI306" s="140"/>
      <c r="AJ306" s="132"/>
      <c r="AK306" s="3"/>
      <c r="AL306" s="23"/>
      <c r="AM306" s="140"/>
      <c r="AN306" s="132"/>
      <c r="AO306" s="3"/>
      <c r="AP306" s="23"/>
      <c r="AQ306" s="140"/>
      <c r="AR306" s="132"/>
      <c r="AS306" s="3"/>
      <c r="AT306" s="23"/>
      <c r="AU306" s="140"/>
      <c r="AV306" s="132"/>
      <c r="AW306" s="3"/>
      <c r="AX306" s="23"/>
      <c r="AY306" s="140"/>
      <c r="AZ306" s="132"/>
      <c r="BA306" s="3"/>
      <c r="BB306" s="23"/>
      <c r="BC306" s="140"/>
      <c r="BD306" s="132"/>
      <c r="BE306" s="3"/>
      <c r="BF306" s="23"/>
      <c r="BG306" s="20"/>
      <c r="BH306" s="22"/>
    </row>
    <row r="307" spans="1:60" x14ac:dyDescent="0.25">
      <c r="A307" s="37"/>
      <c r="B307" s="61"/>
      <c r="C307" s="144">
        <f t="shared" si="43"/>
        <v>1</v>
      </c>
      <c r="D307" s="145">
        <f t="shared" si="44"/>
        <v>1</v>
      </c>
      <c r="E307" s="20">
        <f t="shared" si="45"/>
        <v>45</v>
      </c>
      <c r="F307" s="20">
        <v>5</v>
      </c>
      <c r="G307" s="95">
        <f t="shared" si="46"/>
        <v>44030</v>
      </c>
      <c r="H307" s="22"/>
      <c r="I307" s="3">
        <v>6</v>
      </c>
      <c r="J307" s="23">
        <v>44029</v>
      </c>
      <c r="K307" s="140">
        <v>5</v>
      </c>
      <c r="L307" s="22"/>
      <c r="M307" s="3">
        <v>8</v>
      </c>
      <c r="N307" s="23">
        <v>44028</v>
      </c>
      <c r="O307" s="140">
        <v>5</v>
      </c>
      <c r="P307" s="22"/>
      <c r="Q307" s="3">
        <v>8</v>
      </c>
      <c r="R307" s="23">
        <v>44027</v>
      </c>
      <c r="S307" s="140">
        <v>5</v>
      </c>
      <c r="T307" s="22"/>
      <c r="U307" s="3">
        <v>8</v>
      </c>
      <c r="V307" s="23">
        <v>44026</v>
      </c>
      <c r="W307" s="140">
        <v>5</v>
      </c>
      <c r="X307" s="22"/>
      <c r="Y307" s="3">
        <v>5</v>
      </c>
      <c r="Z307" s="23">
        <v>44025</v>
      </c>
      <c r="AA307" s="140">
        <v>5</v>
      </c>
      <c r="AB307" s="22"/>
      <c r="AC307" s="131"/>
      <c r="AD307" s="23"/>
      <c r="AE307" s="143">
        <v>0</v>
      </c>
      <c r="AF307" s="22"/>
      <c r="AG307" s="131">
        <v>1</v>
      </c>
      <c r="AH307" s="23">
        <v>44023</v>
      </c>
      <c r="AI307" s="140">
        <v>5</v>
      </c>
      <c r="AJ307" s="132"/>
      <c r="AK307" s="3">
        <v>1</v>
      </c>
      <c r="AL307" s="23">
        <v>44022</v>
      </c>
      <c r="AM307" s="140">
        <v>5</v>
      </c>
      <c r="AN307" s="132"/>
      <c r="AO307" s="3">
        <v>1</v>
      </c>
      <c r="AP307" s="23">
        <v>44021</v>
      </c>
      <c r="AQ307" s="140">
        <v>5</v>
      </c>
      <c r="AR307" s="132"/>
      <c r="AS307" s="3"/>
      <c r="AT307" s="23"/>
      <c r="AU307" s="143">
        <v>0</v>
      </c>
      <c r="AV307" s="132"/>
      <c r="AW307" s="3"/>
      <c r="AX307" s="23"/>
      <c r="AY307" s="143">
        <v>0</v>
      </c>
      <c r="AZ307" s="132"/>
      <c r="BA307" s="3"/>
      <c r="BB307" s="23"/>
      <c r="BC307" s="143">
        <v>0</v>
      </c>
      <c r="BD307" s="132"/>
      <c r="BE307" s="3">
        <v>1</v>
      </c>
      <c r="BF307" s="23">
        <v>44017</v>
      </c>
      <c r="BG307" s="20">
        <v>5</v>
      </c>
      <c r="BH307" s="22"/>
    </row>
    <row r="308" spans="1:60" x14ac:dyDescent="0.25">
      <c r="A308" s="37">
        <v>44030</v>
      </c>
      <c r="B308" s="61">
        <v>0.5</v>
      </c>
      <c r="C308" s="144">
        <f t="shared" si="43"/>
        <v>1</v>
      </c>
      <c r="D308" s="145">
        <f t="shared" si="44"/>
        <v>1</v>
      </c>
      <c r="E308" s="20">
        <f t="shared" si="45"/>
        <v>65</v>
      </c>
      <c r="F308" s="20">
        <v>5</v>
      </c>
      <c r="G308" s="95">
        <f t="shared" si="46"/>
        <v>44030</v>
      </c>
      <c r="H308" s="22"/>
      <c r="I308" s="3">
        <v>6</v>
      </c>
      <c r="J308" s="23">
        <v>44029</v>
      </c>
      <c r="K308" s="140">
        <v>5</v>
      </c>
      <c r="L308" s="22"/>
      <c r="M308" s="3">
        <v>8</v>
      </c>
      <c r="N308" s="23">
        <v>44028</v>
      </c>
      <c r="O308" s="140">
        <v>5</v>
      </c>
      <c r="P308" s="22"/>
      <c r="Q308" s="3">
        <v>8</v>
      </c>
      <c r="R308" s="23">
        <v>44027</v>
      </c>
      <c r="S308" s="140">
        <v>5</v>
      </c>
      <c r="T308" s="22"/>
      <c r="U308" s="3">
        <v>8</v>
      </c>
      <c r="V308" s="23">
        <v>44026</v>
      </c>
      <c r="W308" s="140">
        <v>5</v>
      </c>
      <c r="X308" s="22"/>
      <c r="Y308" s="3">
        <v>5</v>
      </c>
      <c r="Z308" s="23">
        <v>44025</v>
      </c>
      <c r="AA308" s="140">
        <v>5</v>
      </c>
      <c r="AB308" s="22"/>
      <c r="AC308" s="131">
        <v>3</v>
      </c>
      <c r="AD308" s="23">
        <v>44024</v>
      </c>
      <c r="AE308" s="140">
        <v>5</v>
      </c>
      <c r="AF308" s="22"/>
      <c r="AG308" s="131">
        <v>1</v>
      </c>
      <c r="AH308" s="23">
        <v>44023</v>
      </c>
      <c r="AI308" s="140">
        <v>5</v>
      </c>
      <c r="AJ308" s="132"/>
      <c r="AK308" s="3">
        <v>1</v>
      </c>
      <c r="AL308" s="23">
        <v>44022</v>
      </c>
      <c r="AM308" s="140">
        <v>5</v>
      </c>
      <c r="AN308" s="132"/>
      <c r="AO308" s="3">
        <v>1</v>
      </c>
      <c r="AP308" s="23">
        <v>44021</v>
      </c>
      <c r="AQ308" s="140">
        <v>5</v>
      </c>
      <c r="AR308" s="132"/>
      <c r="AS308" s="3">
        <v>1</v>
      </c>
      <c r="AT308" s="23">
        <v>44020</v>
      </c>
      <c r="AU308" s="140">
        <v>5</v>
      </c>
      <c r="AV308" s="132"/>
      <c r="AW308" s="3">
        <v>1</v>
      </c>
      <c r="AX308" s="23">
        <v>44019</v>
      </c>
      <c r="AY308" s="140">
        <v>5</v>
      </c>
      <c r="AZ308" s="132"/>
      <c r="BA308" s="3">
        <v>1</v>
      </c>
      <c r="BB308" s="23">
        <v>44018</v>
      </c>
      <c r="BC308" s="140">
        <v>5</v>
      </c>
      <c r="BD308" s="132"/>
      <c r="BE308" s="3">
        <v>1</v>
      </c>
      <c r="BF308" s="23">
        <v>44017</v>
      </c>
      <c r="BG308" s="20">
        <v>5</v>
      </c>
      <c r="BH308" s="22"/>
    </row>
    <row r="309" spans="1:60" x14ac:dyDescent="0.25">
      <c r="A309" s="37"/>
      <c r="B309" s="61"/>
      <c r="C309" s="144">
        <f t="shared" si="43"/>
        <v>1</v>
      </c>
      <c r="D309" s="145">
        <f t="shared" si="44"/>
        <v>1</v>
      </c>
      <c r="E309" s="20">
        <f t="shared" si="45"/>
        <v>50</v>
      </c>
      <c r="F309" s="20">
        <v>5</v>
      </c>
      <c r="G309" s="95">
        <f t="shared" si="46"/>
        <v>44030</v>
      </c>
      <c r="H309" s="22"/>
      <c r="I309" s="3">
        <v>6</v>
      </c>
      <c r="J309" s="23">
        <v>44029</v>
      </c>
      <c r="K309" s="140">
        <v>5</v>
      </c>
      <c r="L309" s="22"/>
      <c r="M309" s="3">
        <v>8</v>
      </c>
      <c r="N309" s="23">
        <v>44028</v>
      </c>
      <c r="O309" s="140">
        <v>5</v>
      </c>
      <c r="P309" s="22"/>
      <c r="Q309" s="3">
        <v>8</v>
      </c>
      <c r="R309" s="23">
        <v>44027</v>
      </c>
      <c r="S309" s="140">
        <v>5</v>
      </c>
      <c r="T309" s="22"/>
      <c r="U309" s="3">
        <v>8</v>
      </c>
      <c r="V309" s="23">
        <v>44026</v>
      </c>
      <c r="W309" s="140">
        <v>5</v>
      </c>
      <c r="X309" s="22"/>
      <c r="Y309" s="3">
        <v>5</v>
      </c>
      <c r="Z309" s="23">
        <v>44025</v>
      </c>
      <c r="AA309" s="140">
        <v>5</v>
      </c>
      <c r="AB309" s="22"/>
      <c r="AC309" s="131">
        <v>3</v>
      </c>
      <c r="AD309" s="23">
        <v>44024</v>
      </c>
      <c r="AE309" s="140">
        <v>5</v>
      </c>
      <c r="AF309" s="22"/>
      <c r="AG309" s="131">
        <v>1</v>
      </c>
      <c r="AH309" s="23">
        <v>44023</v>
      </c>
      <c r="AI309" s="140">
        <v>5</v>
      </c>
      <c r="AJ309" s="132"/>
      <c r="AK309" s="3">
        <v>1</v>
      </c>
      <c r="AL309" s="23">
        <v>44022</v>
      </c>
      <c r="AM309" s="140">
        <v>5</v>
      </c>
      <c r="AN309" s="132"/>
      <c r="AO309" s="3">
        <v>1</v>
      </c>
      <c r="AP309" s="23">
        <v>44021</v>
      </c>
      <c r="AQ309" s="140">
        <v>5</v>
      </c>
      <c r="AR309" s="132"/>
      <c r="AS309" s="3">
        <v>1</v>
      </c>
      <c r="AT309" s="23">
        <v>44020</v>
      </c>
      <c r="AU309" s="140">
        <v>5</v>
      </c>
      <c r="AV309" s="132"/>
      <c r="AW309" s="3"/>
      <c r="AX309" s="23"/>
      <c r="AY309" s="140"/>
      <c r="AZ309" s="132"/>
      <c r="BA309" s="3"/>
      <c r="BB309" s="23"/>
      <c r="BC309" s="140"/>
      <c r="BD309" s="132"/>
      <c r="BE309" s="3"/>
      <c r="BF309" s="23"/>
      <c r="BG309" s="20"/>
      <c r="BH309" s="22"/>
    </row>
    <row r="310" spans="1:60" x14ac:dyDescent="0.25">
      <c r="A310" s="37"/>
      <c r="B310" s="61"/>
      <c r="C310" s="144">
        <f t="shared" si="43"/>
        <v>1</v>
      </c>
      <c r="D310" s="145">
        <f t="shared" si="44"/>
        <v>1</v>
      </c>
      <c r="E310" s="20">
        <f t="shared" si="45"/>
        <v>25</v>
      </c>
      <c r="F310" s="20">
        <v>5</v>
      </c>
      <c r="G310" s="95">
        <f t="shared" si="46"/>
        <v>44030</v>
      </c>
      <c r="H310" s="22"/>
      <c r="I310" s="3">
        <v>6</v>
      </c>
      <c r="J310" s="23">
        <v>44029</v>
      </c>
      <c r="K310" s="140">
        <v>5</v>
      </c>
      <c r="L310" s="22"/>
      <c r="M310" s="3">
        <v>8</v>
      </c>
      <c r="N310" s="23">
        <v>44028</v>
      </c>
      <c r="O310" s="140">
        <v>5</v>
      </c>
      <c r="P310" s="22"/>
      <c r="Q310" s="3"/>
      <c r="R310" s="23"/>
      <c r="S310" s="143">
        <v>0</v>
      </c>
      <c r="T310" s="22"/>
      <c r="U310" s="3"/>
      <c r="V310" s="23"/>
      <c r="W310" s="143">
        <v>0</v>
      </c>
      <c r="X310" s="22"/>
      <c r="Y310" s="3">
        <v>5</v>
      </c>
      <c r="Z310" s="23">
        <v>44025</v>
      </c>
      <c r="AA310" s="140">
        <v>5</v>
      </c>
      <c r="AB310" s="22"/>
      <c r="AC310" s="3"/>
      <c r="AD310" s="23"/>
      <c r="AE310" s="143">
        <v>0</v>
      </c>
      <c r="AF310" s="22"/>
      <c r="AG310" s="131">
        <v>1</v>
      </c>
      <c r="AH310" s="23">
        <v>44023</v>
      </c>
      <c r="AI310" s="140">
        <v>5</v>
      </c>
      <c r="AJ310" s="132"/>
      <c r="AK310" s="3"/>
      <c r="AL310" s="23"/>
      <c r="AM310" s="143">
        <v>0</v>
      </c>
      <c r="AN310" s="132"/>
      <c r="AO310" s="3"/>
      <c r="AP310" s="23"/>
      <c r="AQ310" s="143">
        <v>0</v>
      </c>
      <c r="AR310" s="132"/>
      <c r="AS310" s="3"/>
      <c r="AT310" s="23"/>
      <c r="AU310" s="143">
        <v>0</v>
      </c>
      <c r="AV310" s="132"/>
      <c r="AW310" s="3"/>
      <c r="AX310" s="23"/>
      <c r="AY310" s="143">
        <v>0</v>
      </c>
      <c r="AZ310" s="132"/>
      <c r="BA310" s="3"/>
      <c r="BB310" s="23"/>
      <c r="BC310" s="143">
        <v>0</v>
      </c>
      <c r="BD310" s="132"/>
      <c r="BE310" s="3">
        <v>1</v>
      </c>
      <c r="BF310" s="23">
        <v>44017</v>
      </c>
      <c r="BG310" s="20">
        <v>5</v>
      </c>
      <c r="BH310" s="22"/>
    </row>
    <row r="311" spans="1:60" x14ac:dyDescent="0.25">
      <c r="A311" s="37">
        <v>44030</v>
      </c>
      <c r="B311" s="61">
        <v>0.625</v>
      </c>
      <c r="C311" s="144">
        <f t="shared" si="43"/>
        <v>3</v>
      </c>
      <c r="D311" s="145">
        <f t="shared" si="44"/>
        <v>3</v>
      </c>
      <c r="E311" s="20">
        <f t="shared" si="45"/>
        <v>195</v>
      </c>
      <c r="F311" s="20">
        <v>5</v>
      </c>
      <c r="G311" s="95">
        <f t="shared" si="46"/>
        <v>44030</v>
      </c>
      <c r="H311" s="22"/>
      <c r="I311" s="3">
        <v>6</v>
      </c>
      <c r="J311" s="23">
        <v>44029</v>
      </c>
      <c r="K311" s="140">
        <v>15</v>
      </c>
      <c r="L311" s="22"/>
      <c r="M311" s="3">
        <v>8</v>
      </c>
      <c r="N311" s="23">
        <v>44028</v>
      </c>
      <c r="O311" s="140">
        <v>15</v>
      </c>
      <c r="P311" s="22"/>
      <c r="Q311" s="3">
        <v>8</v>
      </c>
      <c r="R311" s="23">
        <v>44027</v>
      </c>
      <c r="S311" s="140">
        <v>15</v>
      </c>
      <c r="T311" s="22"/>
      <c r="U311" s="3">
        <v>8</v>
      </c>
      <c r="V311" s="23">
        <v>44026</v>
      </c>
      <c r="W311" s="140">
        <v>15</v>
      </c>
      <c r="X311" s="22"/>
      <c r="Y311" s="3">
        <v>5</v>
      </c>
      <c r="Z311" s="23">
        <v>44025</v>
      </c>
      <c r="AA311" s="140">
        <v>15</v>
      </c>
      <c r="AB311" s="22"/>
      <c r="AC311" s="131">
        <v>3</v>
      </c>
      <c r="AD311" s="23">
        <v>44024</v>
      </c>
      <c r="AE311" s="140">
        <v>15</v>
      </c>
      <c r="AF311" s="22"/>
      <c r="AG311" s="131">
        <v>1</v>
      </c>
      <c r="AH311" s="23">
        <v>44023</v>
      </c>
      <c r="AI311" s="140">
        <v>15</v>
      </c>
      <c r="AJ311" s="132"/>
      <c r="AK311" s="3">
        <v>1</v>
      </c>
      <c r="AL311" s="23">
        <v>44022</v>
      </c>
      <c r="AM311" s="140">
        <v>15</v>
      </c>
      <c r="AN311" s="132"/>
      <c r="AO311" s="3">
        <v>1</v>
      </c>
      <c r="AP311" s="23">
        <v>44021</v>
      </c>
      <c r="AQ311" s="140">
        <v>15</v>
      </c>
      <c r="AR311" s="132"/>
      <c r="AS311" s="3">
        <v>1</v>
      </c>
      <c r="AT311" s="23">
        <v>44020</v>
      </c>
      <c r="AU311" s="140">
        <v>15</v>
      </c>
      <c r="AV311" s="132"/>
      <c r="AW311" s="3">
        <v>1</v>
      </c>
      <c r="AX311" s="23">
        <v>44019</v>
      </c>
      <c r="AY311" s="140">
        <v>15</v>
      </c>
      <c r="AZ311" s="132"/>
      <c r="BA311" s="3">
        <v>1</v>
      </c>
      <c r="BB311" s="23">
        <v>44018</v>
      </c>
      <c r="BC311" s="140">
        <v>15</v>
      </c>
      <c r="BD311" s="132"/>
      <c r="BE311" s="3">
        <v>1</v>
      </c>
      <c r="BF311" s="23">
        <v>44017</v>
      </c>
      <c r="BG311" s="20">
        <v>15</v>
      </c>
      <c r="BH311" s="22"/>
    </row>
    <row r="312" spans="1:60" x14ac:dyDescent="0.25">
      <c r="A312" s="37">
        <v>44030</v>
      </c>
      <c r="B312" s="61">
        <v>0.75</v>
      </c>
      <c r="C312" s="144">
        <f t="shared" si="43"/>
        <v>3</v>
      </c>
      <c r="D312" s="145">
        <f t="shared" si="44"/>
        <v>3</v>
      </c>
      <c r="E312" s="20">
        <f t="shared" si="45"/>
        <v>195</v>
      </c>
      <c r="F312" s="20">
        <v>5</v>
      </c>
      <c r="G312" s="95">
        <f t="shared" si="46"/>
        <v>44030</v>
      </c>
      <c r="H312" s="22"/>
      <c r="I312" s="3">
        <v>6</v>
      </c>
      <c r="J312" s="23">
        <v>44029</v>
      </c>
      <c r="K312" s="140">
        <v>15</v>
      </c>
      <c r="L312" s="22"/>
      <c r="M312" s="3">
        <v>8</v>
      </c>
      <c r="N312" s="23">
        <v>44028</v>
      </c>
      <c r="O312" s="140">
        <v>15</v>
      </c>
      <c r="P312" s="22"/>
      <c r="Q312" s="3">
        <v>8</v>
      </c>
      <c r="R312" s="23">
        <v>44027</v>
      </c>
      <c r="S312" s="140">
        <v>15</v>
      </c>
      <c r="T312" s="22"/>
      <c r="U312" s="3">
        <v>8</v>
      </c>
      <c r="V312" s="23">
        <v>44026</v>
      </c>
      <c r="W312" s="140">
        <v>15</v>
      </c>
      <c r="X312" s="22"/>
      <c r="Y312" s="3">
        <v>5</v>
      </c>
      <c r="Z312" s="23">
        <v>44025</v>
      </c>
      <c r="AA312" s="140">
        <v>15</v>
      </c>
      <c r="AB312" s="22"/>
      <c r="AC312" s="131">
        <v>3</v>
      </c>
      <c r="AD312" s="23">
        <v>44024</v>
      </c>
      <c r="AE312" s="140">
        <v>15</v>
      </c>
      <c r="AF312" s="22"/>
      <c r="AG312" s="131">
        <v>1</v>
      </c>
      <c r="AH312" s="23">
        <v>44023</v>
      </c>
      <c r="AI312" s="140">
        <v>15</v>
      </c>
      <c r="AJ312" s="132"/>
      <c r="AK312" s="3">
        <v>1</v>
      </c>
      <c r="AL312" s="23">
        <v>44022</v>
      </c>
      <c r="AM312" s="140">
        <v>15</v>
      </c>
      <c r="AN312" s="132"/>
      <c r="AO312" s="3">
        <v>1</v>
      </c>
      <c r="AP312" s="23">
        <v>44021</v>
      </c>
      <c r="AQ312" s="140">
        <v>15</v>
      </c>
      <c r="AR312" s="132"/>
      <c r="AS312" s="3">
        <v>1</v>
      </c>
      <c r="AT312" s="23">
        <v>44020</v>
      </c>
      <c r="AU312" s="140">
        <v>15</v>
      </c>
      <c r="AV312" s="132"/>
      <c r="AW312" s="3">
        <v>1</v>
      </c>
      <c r="AX312" s="23">
        <v>44019</v>
      </c>
      <c r="AY312" s="140">
        <v>15</v>
      </c>
      <c r="AZ312" s="132"/>
      <c r="BA312" s="3">
        <v>1</v>
      </c>
      <c r="BB312" s="23">
        <v>44018</v>
      </c>
      <c r="BC312" s="140">
        <v>15</v>
      </c>
      <c r="BD312" s="132"/>
      <c r="BE312" s="3">
        <v>1</v>
      </c>
      <c r="BF312" s="23">
        <v>44017</v>
      </c>
      <c r="BG312" s="20">
        <v>15</v>
      </c>
      <c r="BH312" s="22"/>
    </row>
    <row r="313" spans="1:60" customFormat="1" ht="13.75" thickBot="1" x14ac:dyDescent="0.3">
      <c r="A313" s="30"/>
      <c r="B313" s="62"/>
      <c r="C313" s="128">
        <f t="shared" si="43"/>
        <v>1</v>
      </c>
      <c r="D313" s="129">
        <f t="shared" si="44"/>
        <v>1</v>
      </c>
      <c r="E313" s="33">
        <f t="shared" si="45"/>
        <v>15</v>
      </c>
      <c r="F313" s="33">
        <v>5</v>
      </c>
      <c r="G313" s="147">
        <f t="shared" si="46"/>
        <v>44030</v>
      </c>
      <c r="H313" s="22"/>
      <c r="I313" s="3">
        <v>6</v>
      </c>
      <c r="J313" s="42">
        <v>44029</v>
      </c>
      <c r="K313" s="130">
        <v>5</v>
      </c>
      <c r="L313" s="22"/>
      <c r="M313" s="3">
        <v>8</v>
      </c>
      <c r="N313" s="42">
        <v>44028</v>
      </c>
      <c r="O313" s="130">
        <v>5</v>
      </c>
      <c r="P313" s="22"/>
      <c r="Q313" s="3">
        <v>8</v>
      </c>
      <c r="R313" s="42">
        <v>44027</v>
      </c>
      <c r="S313" s="130">
        <v>5</v>
      </c>
      <c r="T313" s="22"/>
      <c r="U313" s="3"/>
      <c r="V313" s="42"/>
      <c r="W313" s="130"/>
      <c r="X313" s="22"/>
      <c r="Y313" s="3"/>
      <c r="Z313" s="42"/>
      <c r="AA313" s="130"/>
      <c r="AB313" s="22"/>
      <c r="AC313" s="131"/>
      <c r="AD313" s="42"/>
      <c r="AE313" s="130"/>
      <c r="AF313" s="22"/>
      <c r="AG313" s="131"/>
      <c r="AH313" s="42"/>
      <c r="AI313" s="130"/>
      <c r="AJ313" s="132"/>
      <c r="AK313" s="3"/>
      <c r="AL313" s="42"/>
      <c r="AM313" s="130"/>
      <c r="AN313" s="132"/>
      <c r="AO313" s="3"/>
      <c r="AP313" s="42"/>
      <c r="AQ313" s="130"/>
      <c r="AR313" s="132"/>
      <c r="AS313" s="3"/>
      <c r="AT313" s="42"/>
      <c r="AU313" s="130"/>
      <c r="AV313" s="132"/>
      <c r="AW313" s="3"/>
      <c r="AX313" s="42"/>
      <c r="AY313" s="130"/>
      <c r="AZ313" s="132"/>
      <c r="BA313" s="3"/>
      <c r="BB313" s="42"/>
      <c r="BC313" s="130"/>
      <c r="BD313" s="132"/>
      <c r="BE313" s="3"/>
      <c r="BF313" s="42"/>
      <c r="BG313" s="33"/>
      <c r="BH313" s="22"/>
    </row>
    <row r="314" spans="1:60" s="8" customFormat="1" x14ac:dyDescent="0.25">
      <c r="A314" s="5">
        <v>44031</v>
      </c>
      <c r="B314" s="63">
        <v>0.375</v>
      </c>
      <c r="C314" s="135">
        <f t="shared" si="43"/>
        <v>3</v>
      </c>
      <c r="D314" s="136">
        <f t="shared" si="44"/>
        <v>3</v>
      </c>
      <c r="E314" s="7">
        <f t="shared" si="45"/>
        <v>195</v>
      </c>
      <c r="F314" s="7">
        <v>5</v>
      </c>
      <c r="G314" s="141">
        <v>44031</v>
      </c>
      <c r="H314" s="12"/>
      <c r="I314" s="9">
        <v>6</v>
      </c>
      <c r="J314" s="10">
        <v>44030</v>
      </c>
      <c r="K314" s="137">
        <v>15</v>
      </c>
      <c r="L314" s="12"/>
      <c r="M314" s="9">
        <v>8</v>
      </c>
      <c r="N314" s="10">
        <v>44029</v>
      </c>
      <c r="O314" s="137">
        <v>15</v>
      </c>
      <c r="P314" s="12"/>
      <c r="Q314" s="9">
        <v>8</v>
      </c>
      <c r="R314" s="10">
        <v>44028</v>
      </c>
      <c r="S314" s="137">
        <v>15</v>
      </c>
      <c r="T314" s="12"/>
      <c r="U314" s="9">
        <v>8</v>
      </c>
      <c r="V314" s="10">
        <v>44027</v>
      </c>
      <c r="W314" s="137">
        <v>15</v>
      </c>
      <c r="X314" s="12"/>
      <c r="Y314" s="9">
        <v>5</v>
      </c>
      <c r="Z314" s="10">
        <v>44026</v>
      </c>
      <c r="AA314" s="137">
        <v>15</v>
      </c>
      <c r="AB314" s="12"/>
      <c r="AC314" s="138">
        <v>3</v>
      </c>
      <c r="AD314" s="10">
        <v>44025</v>
      </c>
      <c r="AE314" s="137">
        <v>15</v>
      </c>
      <c r="AF314" s="12"/>
      <c r="AG314" s="138">
        <v>1</v>
      </c>
      <c r="AH314" s="10">
        <v>44024</v>
      </c>
      <c r="AI314" s="137">
        <v>15</v>
      </c>
      <c r="AJ314" s="139"/>
      <c r="AK314" s="9">
        <v>1</v>
      </c>
      <c r="AL314" s="10">
        <v>44023</v>
      </c>
      <c r="AM314" s="137">
        <v>15</v>
      </c>
      <c r="AN314" s="139"/>
      <c r="AO314" s="9">
        <v>1</v>
      </c>
      <c r="AP314" s="10">
        <v>44022</v>
      </c>
      <c r="AQ314" s="137">
        <v>15</v>
      </c>
      <c r="AR314" s="139"/>
      <c r="AS314" s="9">
        <v>1</v>
      </c>
      <c r="AT314" s="10">
        <v>44021</v>
      </c>
      <c r="AU314" s="137">
        <v>15</v>
      </c>
      <c r="AV314" s="139"/>
      <c r="AW314" s="9">
        <v>1</v>
      </c>
      <c r="AX314" s="10">
        <v>44020</v>
      </c>
      <c r="AY314" s="137">
        <v>15</v>
      </c>
      <c r="AZ314" s="139"/>
      <c r="BA314" s="9">
        <v>1</v>
      </c>
      <c r="BB314" s="10">
        <v>44019</v>
      </c>
      <c r="BC314" s="137">
        <v>15</v>
      </c>
      <c r="BD314" s="139"/>
      <c r="BE314" s="9">
        <v>1</v>
      </c>
      <c r="BF314" s="10">
        <v>44018</v>
      </c>
      <c r="BG314" s="7">
        <v>15</v>
      </c>
      <c r="BH314" s="12"/>
    </row>
    <row r="315" spans="1:60" x14ac:dyDescent="0.25">
      <c r="A315" s="37"/>
      <c r="B315" s="61"/>
      <c r="C315" s="144">
        <f t="shared" si="43"/>
        <v>1</v>
      </c>
      <c r="D315" s="145">
        <f t="shared" si="44"/>
        <v>1</v>
      </c>
      <c r="E315" s="20">
        <f t="shared" si="45"/>
        <v>5</v>
      </c>
      <c r="F315" s="20">
        <v>5</v>
      </c>
      <c r="G315" s="95">
        <v>44031</v>
      </c>
      <c r="H315" s="22"/>
      <c r="I315" s="3">
        <v>6</v>
      </c>
      <c r="J315" s="23">
        <v>44030</v>
      </c>
      <c r="K315" s="140">
        <v>5</v>
      </c>
      <c r="L315" s="22"/>
      <c r="M315" s="3"/>
      <c r="N315" s="23"/>
      <c r="O315" s="140"/>
      <c r="P315" s="22"/>
      <c r="Q315" s="3"/>
      <c r="R315" s="23"/>
      <c r="S315" s="140"/>
      <c r="T315" s="22"/>
      <c r="U315" s="3"/>
      <c r="V315" s="23"/>
      <c r="W315" s="140"/>
      <c r="X315" s="22"/>
      <c r="Y315" s="3"/>
      <c r="Z315" s="23"/>
      <c r="AA315" s="140"/>
      <c r="AB315" s="22"/>
      <c r="AC315" s="131"/>
      <c r="AD315" s="23"/>
      <c r="AE315" s="140"/>
      <c r="AF315" s="22"/>
      <c r="AG315" s="131"/>
      <c r="AH315" s="23"/>
      <c r="AI315" s="140"/>
      <c r="AJ315" s="132"/>
      <c r="AK315" s="3"/>
      <c r="AL315" s="23"/>
      <c r="AM315" s="140"/>
      <c r="AN315" s="132"/>
      <c r="AO315" s="3"/>
      <c r="AP315" s="23"/>
      <c r="AQ315" s="140"/>
      <c r="AR315" s="132"/>
      <c r="AS315" s="3"/>
      <c r="AT315" s="23"/>
      <c r="AU315" s="140"/>
      <c r="AV315" s="132"/>
      <c r="AW315" s="3"/>
      <c r="AX315" s="23"/>
      <c r="AY315" s="140"/>
      <c r="AZ315" s="132"/>
      <c r="BA315" s="3"/>
      <c r="BB315" s="23"/>
      <c r="BC315" s="140"/>
      <c r="BD315" s="132"/>
      <c r="BE315" s="3"/>
      <c r="BF315" s="23"/>
      <c r="BG315" s="20"/>
      <c r="BH315" s="22"/>
    </row>
    <row r="316" spans="1:60" customFormat="1" x14ac:dyDescent="0.25">
      <c r="A316" s="30">
        <v>44031</v>
      </c>
      <c r="B316" s="62">
        <v>0.95833333333333337</v>
      </c>
      <c r="C316" s="144">
        <f>ABS(MAX(K316,O316,S316,W316,AA316,AE316,AI316,AM316,AQ316,AU316,AY316,BC316,BG316)/F316)</f>
        <v>2</v>
      </c>
      <c r="D316" s="145">
        <f>C316</f>
        <v>2</v>
      </c>
      <c r="E316" s="20">
        <f>SUM(K316,O316,S316,W316,AA316,AE316,AI316,AM316,AQ316,AU316,AY316,BC316,BG316)</f>
        <v>130</v>
      </c>
      <c r="F316" s="33">
        <v>5</v>
      </c>
      <c r="G316" s="95">
        <v>44031</v>
      </c>
      <c r="H316" s="22"/>
      <c r="I316" s="3">
        <v>6</v>
      </c>
      <c r="J316" s="42">
        <v>44030</v>
      </c>
      <c r="K316" s="130">
        <v>10</v>
      </c>
      <c r="L316" s="22"/>
      <c r="M316" s="3">
        <v>8</v>
      </c>
      <c r="N316" s="42">
        <v>44029</v>
      </c>
      <c r="O316" s="130">
        <v>10</v>
      </c>
      <c r="P316" s="22"/>
      <c r="Q316" s="3">
        <v>8</v>
      </c>
      <c r="R316" s="42">
        <v>44028</v>
      </c>
      <c r="S316" s="130">
        <v>10</v>
      </c>
      <c r="T316" s="22"/>
      <c r="U316" s="3">
        <v>8</v>
      </c>
      <c r="V316" s="42">
        <v>44027</v>
      </c>
      <c r="W316" s="130">
        <v>10</v>
      </c>
      <c r="X316" s="22"/>
      <c r="Y316" s="3">
        <v>5</v>
      </c>
      <c r="Z316" s="42">
        <v>44026</v>
      </c>
      <c r="AA316" s="130">
        <v>10</v>
      </c>
      <c r="AB316" s="22"/>
      <c r="AC316" s="131">
        <v>3</v>
      </c>
      <c r="AD316" s="42">
        <v>44025</v>
      </c>
      <c r="AE316" s="130">
        <v>10</v>
      </c>
      <c r="AF316" s="22"/>
      <c r="AG316" s="131">
        <v>1</v>
      </c>
      <c r="AH316" s="42">
        <v>44024</v>
      </c>
      <c r="AI316" s="130">
        <v>10</v>
      </c>
      <c r="AJ316" s="132"/>
      <c r="AK316" s="3">
        <v>1</v>
      </c>
      <c r="AL316" s="42">
        <v>44023</v>
      </c>
      <c r="AM316" s="130">
        <v>10</v>
      </c>
      <c r="AN316" s="132"/>
      <c r="AO316" s="3">
        <v>1</v>
      </c>
      <c r="AP316" s="42">
        <v>44022</v>
      </c>
      <c r="AQ316" s="130">
        <v>10</v>
      </c>
      <c r="AR316" s="132"/>
      <c r="AS316" s="3">
        <v>1</v>
      </c>
      <c r="AT316" s="42">
        <v>44021</v>
      </c>
      <c r="AU316" s="130">
        <v>10</v>
      </c>
      <c r="AV316" s="132"/>
      <c r="AW316" s="3">
        <v>1</v>
      </c>
      <c r="AX316" s="42">
        <v>44020</v>
      </c>
      <c r="AY316" s="130">
        <v>10</v>
      </c>
      <c r="AZ316" s="132"/>
      <c r="BA316" s="3">
        <v>1</v>
      </c>
      <c r="BB316" s="42">
        <v>44019</v>
      </c>
      <c r="BC316" s="130">
        <v>10</v>
      </c>
      <c r="BD316" s="132"/>
      <c r="BE316" s="3">
        <v>1</v>
      </c>
      <c r="BF316" s="42">
        <v>44018</v>
      </c>
      <c r="BG316" s="33">
        <v>10</v>
      </c>
      <c r="BH316" s="22"/>
    </row>
    <row r="317" spans="1:60" customFormat="1" ht="13.75" thickBot="1" x14ac:dyDescent="0.3">
      <c r="A317" s="30"/>
      <c r="B317" s="62"/>
      <c r="C317" s="144">
        <f>ABS(MAX(K317,O317,S317,W317,AA317,AE317,AI317,AM317,AQ317,AU317,AY317,BC317,BG317)/F317)</f>
        <v>1</v>
      </c>
      <c r="D317" s="145">
        <f>C317</f>
        <v>1</v>
      </c>
      <c r="E317" s="20">
        <f>SUM(K317,O317,S317,W317,AA317,AE317,AI317,AM317,AQ317,AU317,AY317,BC317,BG317)</f>
        <v>15</v>
      </c>
      <c r="F317" s="33">
        <v>5</v>
      </c>
      <c r="G317" s="95">
        <v>44031</v>
      </c>
      <c r="H317" s="22"/>
      <c r="I317" s="3"/>
      <c r="J317" s="42"/>
      <c r="K317" s="134">
        <v>0</v>
      </c>
      <c r="L317" s="22"/>
      <c r="M317" s="3"/>
      <c r="N317" s="42"/>
      <c r="O317" s="134">
        <v>0</v>
      </c>
      <c r="P317" s="22"/>
      <c r="Q317" s="3"/>
      <c r="R317" s="42"/>
      <c r="S317" s="134">
        <v>0</v>
      </c>
      <c r="T317" s="22"/>
      <c r="U317" s="3"/>
      <c r="V317" s="42"/>
      <c r="W317" s="134">
        <v>0</v>
      </c>
      <c r="X317" s="22"/>
      <c r="Y317" s="3"/>
      <c r="Z317" s="42"/>
      <c r="AA317" s="134">
        <v>0</v>
      </c>
      <c r="AB317" s="22"/>
      <c r="AC317" s="3">
        <v>3</v>
      </c>
      <c r="AD317" s="42">
        <v>44025</v>
      </c>
      <c r="AE317" s="130">
        <v>5</v>
      </c>
      <c r="AF317" s="22"/>
      <c r="AG317" s="3"/>
      <c r="AH317" s="42"/>
      <c r="AI317" s="134">
        <v>0</v>
      </c>
      <c r="AJ317" s="22"/>
      <c r="AK317" s="3"/>
      <c r="AL317" s="42"/>
      <c r="AM317" s="134">
        <v>0</v>
      </c>
      <c r="AN317" s="22"/>
      <c r="AO317" s="3">
        <v>1</v>
      </c>
      <c r="AP317" s="42">
        <v>44022</v>
      </c>
      <c r="AQ317" s="130">
        <v>5</v>
      </c>
      <c r="AR317" s="22"/>
      <c r="AS317" s="3"/>
      <c r="AT317" s="42"/>
      <c r="AU317" s="134">
        <v>0</v>
      </c>
      <c r="AV317" s="22"/>
      <c r="AW317" s="131"/>
      <c r="AX317" s="42"/>
      <c r="AY317" s="134">
        <v>0</v>
      </c>
      <c r="AZ317" s="22"/>
      <c r="BA317" s="131"/>
      <c r="BB317" s="42"/>
      <c r="BC317" s="134">
        <v>0</v>
      </c>
      <c r="BD317" s="132"/>
      <c r="BE317" s="3">
        <v>1</v>
      </c>
      <c r="BF317" s="42">
        <v>44018</v>
      </c>
      <c r="BG317" s="130">
        <v>5</v>
      </c>
      <c r="BH317" s="22"/>
    </row>
    <row r="318" spans="1:60" s="8" customFormat="1" x14ac:dyDescent="0.25">
      <c r="A318" s="5">
        <v>44032</v>
      </c>
      <c r="B318" s="63">
        <v>0.375</v>
      </c>
      <c r="C318" s="135">
        <f t="shared" si="43"/>
        <v>2</v>
      </c>
      <c r="D318" s="136">
        <f t="shared" si="44"/>
        <v>2</v>
      </c>
      <c r="E318" s="7">
        <f t="shared" si="45"/>
        <v>130</v>
      </c>
      <c r="F318" s="7">
        <v>5</v>
      </c>
      <c r="G318" s="141">
        <f>J318+1</f>
        <v>44032</v>
      </c>
      <c r="H318" s="12"/>
      <c r="I318" s="9">
        <v>6</v>
      </c>
      <c r="J318" s="10">
        <v>44031</v>
      </c>
      <c r="K318" s="137">
        <v>10</v>
      </c>
      <c r="L318" s="12"/>
      <c r="M318" s="9">
        <v>8</v>
      </c>
      <c r="N318" s="10">
        <v>44030</v>
      </c>
      <c r="O318" s="137">
        <v>10</v>
      </c>
      <c r="P318" s="12"/>
      <c r="Q318" s="9">
        <v>8</v>
      </c>
      <c r="R318" s="10">
        <v>44029</v>
      </c>
      <c r="S318" s="137">
        <v>10</v>
      </c>
      <c r="T318" s="12"/>
      <c r="U318" s="9">
        <v>8</v>
      </c>
      <c r="V318" s="10">
        <v>44028</v>
      </c>
      <c r="W318" s="137">
        <v>10</v>
      </c>
      <c r="X318" s="12"/>
      <c r="Y318" s="9">
        <v>5</v>
      </c>
      <c r="Z318" s="10">
        <v>44027</v>
      </c>
      <c r="AA318" s="137">
        <v>10</v>
      </c>
      <c r="AB318" s="12"/>
      <c r="AC318" s="138">
        <v>3</v>
      </c>
      <c r="AD318" s="10">
        <v>44026</v>
      </c>
      <c r="AE318" s="137">
        <v>10</v>
      </c>
      <c r="AF318" s="12"/>
      <c r="AG318" s="138">
        <v>1</v>
      </c>
      <c r="AH318" s="10">
        <v>44025</v>
      </c>
      <c r="AI318" s="137">
        <v>10</v>
      </c>
      <c r="AJ318" s="139"/>
      <c r="AK318" s="9">
        <v>1</v>
      </c>
      <c r="AL318" s="10">
        <v>44024</v>
      </c>
      <c r="AM318" s="137">
        <v>10</v>
      </c>
      <c r="AN318" s="139"/>
      <c r="AO318" s="9">
        <v>1</v>
      </c>
      <c r="AP318" s="10">
        <v>44023</v>
      </c>
      <c r="AQ318" s="137">
        <v>10</v>
      </c>
      <c r="AR318" s="139"/>
      <c r="AS318" s="9">
        <v>1</v>
      </c>
      <c r="AT318" s="10">
        <v>44022</v>
      </c>
      <c r="AU318" s="137">
        <v>10</v>
      </c>
      <c r="AV318" s="139"/>
      <c r="AW318" s="9">
        <v>1</v>
      </c>
      <c r="AX318" s="10">
        <v>44021</v>
      </c>
      <c r="AY318" s="137">
        <v>10</v>
      </c>
      <c r="AZ318" s="139"/>
      <c r="BA318" s="9">
        <v>1</v>
      </c>
      <c r="BB318" s="10">
        <v>44020</v>
      </c>
      <c r="BC318" s="137">
        <v>10</v>
      </c>
      <c r="BD318" s="139"/>
      <c r="BE318" s="9">
        <v>1</v>
      </c>
      <c r="BF318" s="10">
        <v>44019</v>
      </c>
      <c r="BG318" s="7">
        <v>10</v>
      </c>
      <c r="BH318" s="12"/>
    </row>
    <row r="319" spans="1:60" customFormat="1" x14ac:dyDescent="0.25">
      <c r="A319" s="30"/>
      <c r="B319" s="62"/>
      <c r="C319" s="128">
        <f t="shared" si="43"/>
        <v>1</v>
      </c>
      <c r="D319" s="129">
        <f t="shared" si="44"/>
        <v>1</v>
      </c>
      <c r="E319" s="33">
        <f t="shared" si="45"/>
        <v>40</v>
      </c>
      <c r="F319" s="33">
        <v>5</v>
      </c>
      <c r="G319" s="147">
        <f t="shared" ref="G319:G354" si="47">J319+1</f>
        <v>44032</v>
      </c>
      <c r="H319" s="22"/>
      <c r="I319" s="3">
        <v>6</v>
      </c>
      <c r="J319" s="42">
        <v>44031</v>
      </c>
      <c r="K319" s="130">
        <v>5</v>
      </c>
      <c r="L319" s="22"/>
      <c r="M319" s="3">
        <v>8</v>
      </c>
      <c r="N319" s="42">
        <v>44030</v>
      </c>
      <c r="O319" s="130">
        <v>5</v>
      </c>
      <c r="P319" s="22"/>
      <c r="Q319" s="3">
        <v>8</v>
      </c>
      <c r="R319" s="42">
        <v>44029</v>
      </c>
      <c r="S319" s="130">
        <v>5</v>
      </c>
      <c r="T319" s="22"/>
      <c r="U319" s="3">
        <v>8</v>
      </c>
      <c r="V319" s="42">
        <v>44028</v>
      </c>
      <c r="W319" s="130">
        <v>5</v>
      </c>
      <c r="X319" s="22"/>
      <c r="Y319" s="3">
        <v>5</v>
      </c>
      <c r="Z319" s="42">
        <v>44027</v>
      </c>
      <c r="AA319" s="130">
        <v>5</v>
      </c>
      <c r="AB319" s="22"/>
      <c r="AC319" s="131">
        <v>3</v>
      </c>
      <c r="AD319" s="42">
        <v>44026</v>
      </c>
      <c r="AE319" s="130">
        <v>5</v>
      </c>
      <c r="AF319" s="22"/>
      <c r="AG319" s="131">
        <v>1</v>
      </c>
      <c r="AH319" s="42">
        <v>44025</v>
      </c>
      <c r="AI319" s="130">
        <v>5</v>
      </c>
      <c r="AJ319" s="132"/>
      <c r="AK319" s="3">
        <v>1</v>
      </c>
      <c r="AL319" s="42">
        <v>44024</v>
      </c>
      <c r="AM319" s="130">
        <v>5</v>
      </c>
      <c r="AN319" s="132"/>
      <c r="AO319" s="3"/>
      <c r="AP319" s="42"/>
      <c r="AQ319" s="130"/>
      <c r="AR319" s="132"/>
      <c r="AS319" s="3"/>
      <c r="AT319" s="42"/>
      <c r="AU319" s="130"/>
      <c r="AV319" s="132"/>
      <c r="AW319" s="3"/>
      <c r="AX319" s="42"/>
      <c r="AY319" s="130"/>
      <c r="AZ319" s="132"/>
      <c r="BA319" s="3"/>
      <c r="BB319" s="42"/>
      <c r="BC319" s="130"/>
      <c r="BD319" s="132"/>
      <c r="BE319" s="3"/>
      <c r="BF319" s="42"/>
      <c r="BG319" s="33"/>
      <c r="BH319" s="22"/>
    </row>
    <row r="320" spans="1:60" customFormat="1" x14ac:dyDescent="0.25">
      <c r="A320" s="30">
        <v>44032</v>
      </c>
      <c r="B320" s="62">
        <v>0.54166666666666663</v>
      </c>
      <c r="C320" s="128">
        <f t="shared" si="43"/>
        <v>3</v>
      </c>
      <c r="D320" s="129">
        <f t="shared" si="44"/>
        <v>3</v>
      </c>
      <c r="E320" s="33">
        <f t="shared" si="45"/>
        <v>195</v>
      </c>
      <c r="F320" s="33">
        <v>5</v>
      </c>
      <c r="G320" s="147">
        <f t="shared" si="47"/>
        <v>44032</v>
      </c>
      <c r="H320" s="22"/>
      <c r="I320" s="3">
        <v>6</v>
      </c>
      <c r="J320" s="42">
        <v>44031</v>
      </c>
      <c r="K320" s="130">
        <v>15</v>
      </c>
      <c r="L320" s="22"/>
      <c r="M320" s="3">
        <v>8</v>
      </c>
      <c r="N320" s="42">
        <v>44030</v>
      </c>
      <c r="O320" s="130">
        <v>15</v>
      </c>
      <c r="P320" s="22"/>
      <c r="Q320" s="3">
        <v>8</v>
      </c>
      <c r="R320" s="42">
        <v>44029</v>
      </c>
      <c r="S320" s="130">
        <v>15</v>
      </c>
      <c r="T320" s="22"/>
      <c r="U320" s="3">
        <v>8</v>
      </c>
      <c r="V320" s="42">
        <v>44028</v>
      </c>
      <c r="W320" s="130">
        <v>15</v>
      </c>
      <c r="X320" s="22"/>
      <c r="Y320" s="3">
        <v>5</v>
      </c>
      <c r="Z320" s="42">
        <v>44027</v>
      </c>
      <c r="AA320" s="130">
        <v>15</v>
      </c>
      <c r="AB320" s="22"/>
      <c r="AC320" s="131">
        <v>3</v>
      </c>
      <c r="AD320" s="42">
        <v>44026</v>
      </c>
      <c r="AE320" s="130">
        <v>15</v>
      </c>
      <c r="AF320" s="22"/>
      <c r="AG320" s="131">
        <v>1</v>
      </c>
      <c r="AH320" s="42">
        <v>44025</v>
      </c>
      <c r="AI320" s="130">
        <v>15</v>
      </c>
      <c r="AJ320" s="132"/>
      <c r="AK320" s="3">
        <v>1</v>
      </c>
      <c r="AL320" s="42">
        <v>44024</v>
      </c>
      <c r="AM320" s="130">
        <v>15</v>
      </c>
      <c r="AN320" s="132"/>
      <c r="AO320" s="3">
        <v>1</v>
      </c>
      <c r="AP320" s="42">
        <v>44023</v>
      </c>
      <c r="AQ320" s="130">
        <v>15</v>
      </c>
      <c r="AR320" s="132"/>
      <c r="AS320" s="3">
        <v>1</v>
      </c>
      <c r="AT320" s="42">
        <v>44022</v>
      </c>
      <c r="AU320" s="130">
        <v>15</v>
      </c>
      <c r="AV320" s="132"/>
      <c r="AW320" s="3">
        <v>1</v>
      </c>
      <c r="AX320" s="42">
        <v>44021</v>
      </c>
      <c r="AY320" s="130">
        <v>15</v>
      </c>
      <c r="AZ320" s="132"/>
      <c r="BA320" s="3">
        <v>1</v>
      </c>
      <c r="BB320" s="42">
        <v>44020</v>
      </c>
      <c r="BC320" s="130">
        <v>15</v>
      </c>
      <c r="BD320" s="132"/>
      <c r="BE320" s="3">
        <v>1</v>
      </c>
      <c r="BF320" s="42">
        <v>44019</v>
      </c>
      <c r="BG320" s="33">
        <v>15</v>
      </c>
      <c r="BH320" s="22"/>
    </row>
    <row r="321" spans="1:60" customFormat="1" ht="13.75" thickBot="1" x14ac:dyDescent="0.3">
      <c r="A321" s="30">
        <v>44032</v>
      </c>
      <c r="B321" s="62">
        <v>0.75</v>
      </c>
      <c r="C321" s="128">
        <f t="shared" si="43"/>
        <v>3</v>
      </c>
      <c r="D321" s="129">
        <f t="shared" si="44"/>
        <v>3</v>
      </c>
      <c r="E321" s="33">
        <f t="shared" si="45"/>
        <v>195</v>
      </c>
      <c r="F321" s="33">
        <v>5</v>
      </c>
      <c r="G321" s="147">
        <f t="shared" si="47"/>
        <v>44032</v>
      </c>
      <c r="H321" s="22"/>
      <c r="I321" s="3">
        <v>6</v>
      </c>
      <c r="J321" s="42">
        <v>44031</v>
      </c>
      <c r="K321" s="130">
        <v>15</v>
      </c>
      <c r="L321" s="22"/>
      <c r="M321" s="3">
        <v>8</v>
      </c>
      <c r="N321" s="42">
        <v>44030</v>
      </c>
      <c r="O321" s="130">
        <v>15</v>
      </c>
      <c r="P321" s="22"/>
      <c r="Q321" s="3">
        <v>8</v>
      </c>
      <c r="R321" s="42">
        <v>44029</v>
      </c>
      <c r="S321" s="130">
        <v>15</v>
      </c>
      <c r="T321" s="22"/>
      <c r="U321" s="3">
        <v>8</v>
      </c>
      <c r="V321" s="42">
        <v>44028</v>
      </c>
      <c r="W321" s="130">
        <v>15</v>
      </c>
      <c r="X321" s="22"/>
      <c r="Y321" s="3">
        <v>5</v>
      </c>
      <c r="Z321" s="42">
        <v>44027</v>
      </c>
      <c r="AA321" s="130">
        <v>15</v>
      </c>
      <c r="AB321" s="22"/>
      <c r="AC321" s="131">
        <v>3</v>
      </c>
      <c r="AD321" s="42">
        <v>44026</v>
      </c>
      <c r="AE321" s="130">
        <v>15</v>
      </c>
      <c r="AF321" s="22"/>
      <c r="AG321" s="131">
        <v>1</v>
      </c>
      <c r="AH321" s="42">
        <v>44025</v>
      </c>
      <c r="AI321" s="130">
        <v>15</v>
      </c>
      <c r="AJ321" s="132"/>
      <c r="AK321" s="3">
        <v>1</v>
      </c>
      <c r="AL321" s="42">
        <v>44024</v>
      </c>
      <c r="AM321" s="130">
        <v>15</v>
      </c>
      <c r="AN321" s="132"/>
      <c r="AO321" s="3">
        <v>1</v>
      </c>
      <c r="AP321" s="42">
        <v>44023</v>
      </c>
      <c r="AQ321" s="130">
        <v>15</v>
      </c>
      <c r="AR321" s="132"/>
      <c r="AS321" s="3">
        <v>1</v>
      </c>
      <c r="AT321" s="42">
        <v>44022</v>
      </c>
      <c r="AU321" s="130">
        <v>15</v>
      </c>
      <c r="AV321" s="132"/>
      <c r="AW321" s="3">
        <v>1</v>
      </c>
      <c r="AX321" s="42">
        <v>44021</v>
      </c>
      <c r="AY321" s="130">
        <v>15</v>
      </c>
      <c r="AZ321" s="132"/>
      <c r="BA321" s="3">
        <v>1</v>
      </c>
      <c r="BB321" s="42">
        <v>44020</v>
      </c>
      <c r="BC321" s="130">
        <v>15</v>
      </c>
      <c r="BD321" s="132"/>
      <c r="BE321" s="3">
        <v>1</v>
      </c>
      <c r="BF321" s="42">
        <v>44019</v>
      </c>
      <c r="BG321" s="33">
        <v>15</v>
      </c>
      <c r="BH321" s="22"/>
    </row>
    <row r="322" spans="1:60" s="8" customFormat="1" x14ac:dyDescent="0.25">
      <c r="A322" s="5">
        <v>44033</v>
      </c>
      <c r="B322" s="63">
        <v>0.375</v>
      </c>
      <c r="C322" s="135">
        <f t="shared" si="43"/>
        <v>1</v>
      </c>
      <c r="D322" s="136">
        <f t="shared" si="44"/>
        <v>1</v>
      </c>
      <c r="E322" s="7">
        <f t="shared" si="45"/>
        <v>65</v>
      </c>
      <c r="F322" s="7">
        <v>5</v>
      </c>
      <c r="G322" s="141">
        <f>J322+1</f>
        <v>44032</v>
      </c>
      <c r="H322" s="12"/>
      <c r="I322" s="9">
        <v>6</v>
      </c>
      <c r="J322" s="10">
        <v>44031</v>
      </c>
      <c r="K322" s="137">
        <v>5</v>
      </c>
      <c r="L322" s="12"/>
      <c r="M322" s="9">
        <v>8</v>
      </c>
      <c r="N322" s="10">
        <v>44030</v>
      </c>
      <c r="O322" s="137">
        <v>5</v>
      </c>
      <c r="P322" s="12"/>
      <c r="Q322" s="9">
        <v>8</v>
      </c>
      <c r="R322" s="10">
        <v>44029</v>
      </c>
      <c r="S322" s="137">
        <v>5</v>
      </c>
      <c r="T322" s="12"/>
      <c r="U322" s="9">
        <v>8</v>
      </c>
      <c r="V322" s="10">
        <v>44028</v>
      </c>
      <c r="W322" s="137">
        <v>5</v>
      </c>
      <c r="X322" s="12"/>
      <c r="Y322" s="9">
        <v>5</v>
      </c>
      <c r="Z322" s="10">
        <v>44027</v>
      </c>
      <c r="AA322" s="137">
        <v>5</v>
      </c>
      <c r="AB322" s="12"/>
      <c r="AC322" s="138">
        <v>3</v>
      </c>
      <c r="AD322" s="10">
        <v>44026</v>
      </c>
      <c r="AE322" s="137">
        <v>5</v>
      </c>
      <c r="AF322" s="12"/>
      <c r="AG322" s="138">
        <v>1</v>
      </c>
      <c r="AH322" s="10">
        <v>44025</v>
      </c>
      <c r="AI322" s="137">
        <v>5</v>
      </c>
      <c r="AJ322" s="139"/>
      <c r="AK322" s="9">
        <v>1</v>
      </c>
      <c r="AL322" s="10">
        <v>44024</v>
      </c>
      <c r="AM322" s="137">
        <v>5</v>
      </c>
      <c r="AN322" s="139"/>
      <c r="AO322" s="9">
        <v>1</v>
      </c>
      <c r="AP322" s="10">
        <v>44023</v>
      </c>
      <c r="AQ322" s="137">
        <v>5</v>
      </c>
      <c r="AR322" s="139"/>
      <c r="AS322" s="9">
        <v>1</v>
      </c>
      <c r="AT322" s="10">
        <v>44022</v>
      </c>
      <c r="AU322" s="137">
        <v>5</v>
      </c>
      <c r="AV322" s="139"/>
      <c r="AW322" s="9">
        <v>1</v>
      </c>
      <c r="AX322" s="10">
        <v>44021</v>
      </c>
      <c r="AY322" s="137">
        <v>5</v>
      </c>
      <c r="AZ322" s="139"/>
      <c r="BA322" s="9">
        <v>1</v>
      </c>
      <c r="BB322" s="10">
        <v>44020</v>
      </c>
      <c r="BC322" s="137">
        <v>5</v>
      </c>
      <c r="BD322" s="139"/>
      <c r="BE322" s="9">
        <v>1</v>
      </c>
      <c r="BF322" s="10">
        <v>44019</v>
      </c>
      <c r="BG322" s="7">
        <v>5</v>
      </c>
      <c r="BH322" s="12"/>
    </row>
    <row r="323" spans="1:60" customFormat="1" x14ac:dyDescent="0.25">
      <c r="A323" s="30"/>
      <c r="B323" s="62"/>
      <c r="C323" s="128">
        <f t="shared" si="43"/>
        <v>1</v>
      </c>
      <c r="D323" s="129">
        <f t="shared" si="44"/>
        <v>1</v>
      </c>
      <c r="E323" s="33">
        <f t="shared" si="45"/>
        <v>60</v>
      </c>
      <c r="F323" s="33">
        <v>5</v>
      </c>
      <c r="G323" s="147">
        <f>J323+1</f>
        <v>44032</v>
      </c>
      <c r="H323" s="22"/>
      <c r="I323" s="3">
        <v>6</v>
      </c>
      <c r="J323" s="42">
        <v>44031</v>
      </c>
      <c r="K323" s="130">
        <v>5</v>
      </c>
      <c r="L323" s="22"/>
      <c r="M323" s="3">
        <v>8</v>
      </c>
      <c r="N323" s="42">
        <v>44030</v>
      </c>
      <c r="O323" s="130">
        <v>5</v>
      </c>
      <c r="P323" s="22"/>
      <c r="Q323" s="3">
        <v>8</v>
      </c>
      <c r="R323" s="42">
        <v>44029</v>
      </c>
      <c r="S323" s="130">
        <v>5</v>
      </c>
      <c r="T323" s="22"/>
      <c r="U323" s="3">
        <v>8</v>
      </c>
      <c r="V323" s="42">
        <v>44028</v>
      </c>
      <c r="W323" s="130">
        <v>5</v>
      </c>
      <c r="X323" s="22"/>
      <c r="Y323" s="3">
        <v>5</v>
      </c>
      <c r="Z323" s="42">
        <v>44027</v>
      </c>
      <c r="AA323" s="130">
        <v>5</v>
      </c>
      <c r="AB323" s="22"/>
      <c r="AC323" s="131">
        <v>3</v>
      </c>
      <c r="AD323" s="42">
        <v>44026</v>
      </c>
      <c r="AE323" s="130">
        <v>5</v>
      </c>
      <c r="AF323" s="22"/>
      <c r="AG323" s="131">
        <v>1</v>
      </c>
      <c r="AH323" s="42">
        <v>44025</v>
      </c>
      <c r="AI323" s="130">
        <v>5</v>
      </c>
      <c r="AJ323" s="132"/>
      <c r="AK323" s="3">
        <v>1</v>
      </c>
      <c r="AL323" s="42">
        <v>44024</v>
      </c>
      <c r="AM323" s="130">
        <v>5</v>
      </c>
      <c r="AN323" s="132"/>
      <c r="AO323" s="3">
        <v>1</v>
      </c>
      <c r="AP323" s="42">
        <v>44023</v>
      </c>
      <c r="AQ323" s="130">
        <v>5</v>
      </c>
      <c r="AR323" s="132"/>
      <c r="AS323" s="3">
        <v>1</v>
      </c>
      <c r="AT323" s="42">
        <v>44022</v>
      </c>
      <c r="AU323" s="130">
        <v>5</v>
      </c>
      <c r="AV323" s="132"/>
      <c r="AW323" s="3">
        <v>1</v>
      </c>
      <c r="AX323" s="42">
        <v>44021</v>
      </c>
      <c r="AY323" s="130">
        <v>5</v>
      </c>
      <c r="AZ323" s="132"/>
      <c r="BA323" s="3">
        <v>1</v>
      </c>
      <c r="BB323" s="42">
        <v>44020</v>
      </c>
      <c r="BC323" s="130">
        <v>5</v>
      </c>
      <c r="BD323" s="132"/>
      <c r="BE323" s="3"/>
      <c r="BF323" s="42"/>
      <c r="BG323" s="33"/>
      <c r="BH323" s="22"/>
    </row>
    <row r="324" spans="1:60" customFormat="1" x14ac:dyDescent="0.25">
      <c r="A324" s="30"/>
      <c r="B324" s="62"/>
      <c r="C324" s="128">
        <f t="shared" si="43"/>
        <v>2</v>
      </c>
      <c r="D324" s="129">
        <f t="shared" si="44"/>
        <v>2</v>
      </c>
      <c r="E324" s="33">
        <f t="shared" si="45"/>
        <v>130</v>
      </c>
      <c r="F324" s="33">
        <v>5</v>
      </c>
      <c r="G324" s="147">
        <f t="shared" si="47"/>
        <v>44033</v>
      </c>
      <c r="H324" s="22"/>
      <c r="I324" s="3">
        <v>6</v>
      </c>
      <c r="J324" s="42">
        <v>44032</v>
      </c>
      <c r="K324" s="130">
        <v>10</v>
      </c>
      <c r="L324" s="22"/>
      <c r="M324" s="3">
        <v>8</v>
      </c>
      <c r="N324" s="42">
        <v>44031</v>
      </c>
      <c r="O324" s="130">
        <v>10</v>
      </c>
      <c r="P324" s="22"/>
      <c r="Q324" s="3">
        <v>8</v>
      </c>
      <c r="R324" s="42">
        <v>44030</v>
      </c>
      <c r="S324" s="130">
        <v>10</v>
      </c>
      <c r="T324" s="22"/>
      <c r="U324" s="3">
        <v>8</v>
      </c>
      <c r="V324" s="42">
        <v>44029</v>
      </c>
      <c r="W324" s="130">
        <v>10</v>
      </c>
      <c r="X324" s="22"/>
      <c r="Y324" s="3">
        <v>5</v>
      </c>
      <c r="Z324" s="42">
        <v>44028</v>
      </c>
      <c r="AA324" s="130">
        <v>10</v>
      </c>
      <c r="AB324" s="22"/>
      <c r="AC324" s="131">
        <v>3</v>
      </c>
      <c r="AD324" s="42">
        <v>44027</v>
      </c>
      <c r="AE324" s="130">
        <v>10</v>
      </c>
      <c r="AF324" s="22"/>
      <c r="AG324" s="131">
        <v>1</v>
      </c>
      <c r="AH324" s="42">
        <v>44026</v>
      </c>
      <c r="AI324" s="130">
        <v>10</v>
      </c>
      <c r="AJ324" s="132"/>
      <c r="AK324" s="3">
        <v>1</v>
      </c>
      <c r="AL324" s="42">
        <v>44025</v>
      </c>
      <c r="AM324" s="130">
        <v>10</v>
      </c>
      <c r="AN324" s="132"/>
      <c r="AO324" s="3">
        <v>1</v>
      </c>
      <c r="AP324" s="42">
        <v>44024</v>
      </c>
      <c r="AQ324" s="130">
        <v>10</v>
      </c>
      <c r="AR324" s="132"/>
      <c r="AS324" s="3">
        <v>1</v>
      </c>
      <c r="AT324" s="42">
        <v>44023</v>
      </c>
      <c r="AU324" s="130">
        <v>10</v>
      </c>
      <c r="AV324" s="132"/>
      <c r="AW324" s="3">
        <v>1</v>
      </c>
      <c r="AX324" s="42">
        <v>44022</v>
      </c>
      <c r="AY324" s="130">
        <v>10</v>
      </c>
      <c r="AZ324" s="132"/>
      <c r="BA324" s="3">
        <v>1</v>
      </c>
      <c r="BB324" s="42">
        <v>44021</v>
      </c>
      <c r="BC324" s="130">
        <v>10</v>
      </c>
      <c r="BD324" s="132"/>
      <c r="BE324" s="3">
        <v>1</v>
      </c>
      <c r="BF324" s="42">
        <v>44020</v>
      </c>
      <c r="BG324" s="33">
        <v>10</v>
      </c>
      <c r="BH324" s="22"/>
    </row>
    <row r="325" spans="1:60" customFormat="1" x14ac:dyDescent="0.25">
      <c r="A325" s="30">
        <v>44033</v>
      </c>
      <c r="B325" s="62">
        <v>0.58333333333333337</v>
      </c>
      <c r="C325" s="128">
        <f t="shared" si="43"/>
        <v>4</v>
      </c>
      <c r="D325" s="129">
        <f t="shared" si="44"/>
        <v>4</v>
      </c>
      <c r="E325" s="33">
        <f t="shared" si="45"/>
        <v>260</v>
      </c>
      <c r="F325" s="33">
        <v>5</v>
      </c>
      <c r="G325" s="147">
        <f t="shared" si="47"/>
        <v>44033</v>
      </c>
      <c r="H325" s="22"/>
      <c r="I325" s="3">
        <v>6</v>
      </c>
      <c r="J325" s="42">
        <v>44032</v>
      </c>
      <c r="K325" s="130">
        <v>20</v>
      </c>
      <c r="L325" s="22"/>
      <c r="M325" s="3">
        <v>8</v>
      </c>
      <c r="N325" s="42">
        <v>44031</v>
      </c>
      <c r="O325" s="130">
        <v>20</v>
      </c>
      <c r="P325" s="22"/>
      <c r="Q325" s="3">
        <v>8</v>
      </c>
      <c r="R325" s="42">
        <v>44030</v>
      </c>
      <c r="S325" s="130">
        <v>20</v>
      </c>
      <c r="T325" s="22"/>
      <c r="U325" s="3">
        <v>8</v>
      </c>
      <c r="V325" s="42">
        <v>44029</v>
      </c>
      <c r="W325" s="130">
        <v>20</v>
      </c>
      <c r="X325" s="22"/>
      <c r="Y325" s="3">
        <v>5</v>
      </c>
      <c r="Z325" s="42">
        <v>44028</v>
      </c>
      <c r="AA325" s="130">
        <v>20</v>
      </c>
      <c r="AB325" s="22"/>
      <c r="AC325" s="131">
        <v>3</v>
      </c>
      <c r="AD325" s="42">
        <v>44027</v>
      </c>
      <c r="AE325" s="130">
        <v>20</v>
      </c>
      <c r="AF325" s="22"/>
      <c r="AG325" s="131">
        <v>1</v>
      </c>
      <c r="AH325" s="42">
        <v>44026</v>
      </c>
      <c r="AI325" s="130">
        <v>20</v>
      </c>
      <c r="AJ325" s="132"/>
      <c r="AK325" s="3">
        <v>1</v>
      </c>
      <c r="AL325" s="42">
        <v>44025</v>
      </c>
      <c r="AM325" s="130">
        <v>20</v>
      </c>
      <c r="AN325" s="132"/>
      <c r="AO325" s="3">
        <v>1</v>
      </c>
      <c r="AP325" s="42">
        <v>44024</v>
      </c>
      <c r="AQ325" s="130">
        <v>20</v>
      </c>
      <c r="AR325" s="132"/>
      <c r="AS325" s="3">
        <v>1</v>
      </c>
      <c r="AT325" s="42">
        <v>44023</v>
      </c>
      <c r="AU325" s="130">
        <v>20</v>
      </c>
      <c r="AV325" s="132"/>
      <c r="AW325" s="3">
        <v>1</v>
      </c>
      <c r="AX325" s="42">
        <v>44022</v>
      </c>
      <c r="AY325" s="130">
        <v>20</v>
      </c>
      <c r="AZ325" s="132"/>
      <c r="BA325" s="3">
        <v>1</v>
      </c>
      <c r="BB325" s="42">
        <v>44021</v>
      </c>
      <c r="BC325" s="130">
        <v>20</v>
      </c>
      <c r="BD325" s="132"/>
      <c r="BE325" s="3">
        <v>1</v>
      </c>
      <c r="BF325" s="42">
        <v>44020</v>
      </c>
      <c r="BG325" s="33">
        <v>20</v>
      </c>
      <c r="BH325" s="22"/>
    </row>
    <row r="326" spans="1:60" customFormat="1" x14ac:dyDescent="0.25">
      <c r="A326" s="30"/>
      <c r="B326" s="62"/>
      <c r="C326" s="128">
        <f t="shared" si="43"/>
        <v>1</v>
      </c>
      <c r="D326" s="129">
        <f t="shared" si="44"/>
        <v>1</v>
      </c>
      <c r="E326" s="33">
        <f t="shared" si="45"/>
        <v>30</v>
      </c>
      <c r="F326" s="33">
        <v>5</v>
      </c>
      <c r="G326" s="147">
        <f t="shared" si="47"/>
        <v>44033</v>
      </c>
      <c r="H326" s="22"/>
      <c r="I326" s="3">
        <v>6</v>
      </c>
      <c r="J326" s="42">
        <v>44032</v>
      </c>
      <c r="K326" s="130">
        <v>5</v>
      </c>
      <c r="L326" s="22"/>
      <c r="M326" s="3"/>
      <c r="N326" s="42"/>
      <c r="O326" s="134">
        <v>0</v>
      </c>
      <c r="P326" s="22"/>
      <c r="Q326" s="3">
        <v>8</v>
      </c>
      <c r="R326" s="42">
        <v>44030</v>
      </c>
      <c r="S326" s="130">
        <v>5</v>
      </c>
      <c r="T326" s="22"/>
      <c r="U326" s="3">
        <v>8</v>
      </c>
      <c r="V326" s="42">
        <v>44029</v>
      </c>
      <c r="W326" s="130">
        <v>5</v>
      </c>
      <c r="X326" s="22"/>
      <c r="Y326" s="3">
        <v>5</v>
      </c>
      <c r="Z326" s="42">
        <v>44028</v>
      </c>
      <c r="AA326" s="130">
        <v>5</v>
      </c>
      <c r="AB326" s="22"/>
      <c r="AC326" s="131">
        <v>3</v>
      </c>
      <c r="AD326" s="42">
        <v>44027</v>
      </c>
      <c r="AE326" s="130">
        <v>5</v>
      </c>
      <c r="AF326" s="22"/>
      <c r="AG326" s="131">
        <v>1</v>
      </c>
      <c r="AH326" s="42">
        <v>44026</v>
      </c>
      <c r="AI326" s="130">
        <v>5</v>
      </c>
      <c r="AJ326" s="132"/>
      <c r="AK326" s="3"/>
      <c r="AL326" s="42"/>
      <c r="AM326" s="130"/>
      <c r="AN326" s="132"/>
      <c r="AO326" s="3"/>
      <c r="AP326" s="42"/>
      <c r="AQ326" s="130"/>
      <c r="AR326" s="132"/>
      <c r="AS326" s="3"/>
      <c r="AT326" s="42"/>
      <c r="AU326" s="130"/>
      <c r="AV326" s="132"/>
      <c r="AW326" s="3"/>
      <c r="AX326" s="42"/>
      <c r="AY326" s="130"/>
      <c r="AZ326" s="132"/>
      <c r="BA326" s="3"/>
      <c r="BB326" s="42"/>
      <c r="BC326" s="130"/>
      <c r="BD326" s="132"/>
      <c r="BE326" s="3"/>
      <c r="BF326" s="42"/>
      <c r="BG326" s="33"/>
      <c r="BH326" s="22"/>
    </row>
    <row r="327" spans="1:60" customFormat="1" x14ac:dyDescent="0.25">
      <c r="A327" s="30"/>
      <c r="B327" s="62"/>
      <c r="C327" s="128">
        <f t="shared" si="43"/>
        <v>1</v>
      </c>
      <c r="D327" s="129">
        <f t="shared" si="44"/>
        <v>1</v>
      </c>
      <c r="E327" s="33">
        <f t="shared" si="45"/>
        <v>5</v>
      </c>
      <c r="F327" s="33">
        <v>5</v>
      </c>
      <c r="G327" s="147">
        <f t="shared" si="47"/>
        <v>44033</v>
      </c>
      <c r="H327" s="22"/>
      <c r="I327" s="3">
        <v>6</v>
      </c>
      <c r="J327" s="42">
        <v>44032</v>
      </c>
      <c r="K327" s="130">
        <v>5</v>
      </c>
      <c r="L327" s="22"/>
      <c r="M327" s="3"/>
      <c r="N327" s="42"/>
      <c r="O327" s="130"/>
      <c r="P327" s="22"/>
      <c r="Q327" s="3"/>
      <c r="R327" s="42"/>
      <c r="S327" s="130"/>
      <c r="T327" s="22"/>
      <c r="U327" s="3"/>
      <c r="V327" s="42"/>
      <c r="W327" s="130"/>
      <c r="X327" s="22"/>
      <c r="Y327" s="3"/>
      <c r="Z327" s="42"/>
      <c r="AA327" s="130"/>
      <c r="AB327" s="22"/>
      <c r="AC327" s="3"/>
      <c r="AD327" s="42"/>
      <c r="AE327" s="130"/>
      <c r="AF327" s="22"/>
      <c r="AG327" s="131"/>
      <c r="AH327" s="42"/>
      <c r="AI327" s="130"/>
      <c r="AJ327" s="132"/>
      <c r="AK327" s="3"/>
      <c r="AL327" s="42"/>
      <c r="AM327" s="130"/>
      <c r="AN327" s="132"/>
      <c r="AO327" s="3"/>
      <c r="AP327" s="42"/>
      <c r="AQ327" s="130"/>
      <c r="AR327" s="132"/>
      <c r="AS327" s="3"/>
      <c r="AT327" s="42"/>
      <c r="AU327" s="130"/>
      <c r="AV327" s="132"/>
      <c r="AW327" s="3"/>
      <c r="AX327" s="42"/>
      <c r="AY327" s="130"/>
      <c r="AZ327" s="132"/>
      <c r="BA327" s="3"/>
      <c r="BB327" s="42"/>
      <c r="BC327" s="130"/>
      <c r="BD327" s="132"/>
      <c r="BE327" s="3"/>
      <c r="BF327" s="42"/>
      <c r="BG327" s="33"/>
      <c r="BH327" s="22"/>
    </row>
    <row r="328" spans="1:60" customFormat="1" x14ac:dyDescent="0.25">
      <c r="A328" s="30"/>
      <c r="B328" s="62"/>
      <c r="C328" s="128">
        <f t="shared" si="43"/>
        <v>1</v>
      </c>
      <c r="D328" s="129">
        <f t="shared" si="44"/>
        <v>1</v>
      </c>
      <c r="E328" s="33">
        <f t="shared" si="45"/>
        <v>60</v>
      </c>
      <c r="F328" s="33">
        <v>5</v>
      </c>
      <c r="G328" s="147">
        <f t="shared" si="47"/>
        <v>44033</v>
      </c>
      <c r="H328" s="22"/>
      <c r="I328" s="3">
        <v>6</v>
      </c>
      <c r="J328" s="42">
        <v>44032</v>
      </c>
      <c r="K328" s="130">
        <v>5</v>
      </c>
      <c r="L328" s="22"/>
      <c r="M328" s="3">
        <v>8</v>
      </c>
      <c r="N328" s="42">
        <v>44031</v>
      </c>
      <c r="O328" s="130">
        <v>5</v>
      </c>
      <c r="P328" s="22"/>
      <c r="Q328" s="3">
        <v>8</v>
      </c>
      <c r="R328" s="42">
        <v>44030</v>
      </c>
      <c r="S328" s="130">
        <v>5</v>
      </c>
      <c r="T328" s="22"/>
      <c r="U328" s="3">
        <v>8</v>
      </c>
      <c r="V328" s="42">
        <v>44029</v>
      </c>
      <c r="W328" s="130">
        <v>5</v>
      </c>
      <c r="X328" s="22"/>
      <c r="Y328" s="3">
        <v>5</v>
      </c>
      <c r="Z328" s="42">
        <v>44028</v>
      </c>
      <c r="AA328" s="130">
        <v>5</v>
      </c>
      <c r="AB328" s="22"/>
      <c r="AC328" s="131">
        <v>3</v>
      </c>
      <c r="AD328" s="42">
        <v>44027</v>
      </c>
      <c r="AE328" s="130">
        <v>5</v>
      </c>
      <c r="AF328" s="22"/>
      <c r="AG328" s="131"/>
      <c r="AH328" s="42"/>
      <c r="AI328" s="134">
        <v>0</v>
      </c>
      <c r="AJ328" s="132"/>
      <c r="AK328" s="3">
        <v>1</v>
      </c>
      <c r="AL328" s="42">
        <v>44025</v>
      </c>
      <c r="AM328" s="130">
        <v>5</v>
      </c>
      <c r="AN328" s="132"/>
      <c r="AO328" s="3">
        <v>1</v>
      </c>
      <c r="AP328" s="42">
        <v>44024</v>
      </c>
      <c r="AQ328" s="130">
        <v>5</v>
      </c>
      <c r="AR328" s="132"/>
      <c r="AS328" s="3">
        <v>1</v>
      </c>
      <c r="AT328" s="42">
        <v>44023</v>
      </c>
      <c r="AU328" s="130">
        <v>5</v>
      </c>
      <c r="AV328" s="132"/>
      <c r="AW328" s="3">
        <v>1</v>
      </c>
      <c r="AX328" s="42">
        <v>44022</v>
      </c>
      <c r="AY328" s="130">
        <v>5</v>
      </c>
      <c r="AZ328" s="132"/>
      <c r="BA328" s="3">
        <v>1</v>
      </c>
      <c r="BB328" s="42">
        <v>44021</v>
      </c>
      <c r="BC328" s="130">
        <v>5</v>
      </c>
      <c r="BD328" s="132"/>
      <c r="BE328" s="3">
        <v>1</v>
      </c>
      <c r="BF328" s="42">
        <v>44020</v>
      </c>
      <c r="BG328" s="33">
        <v>5</v>
      </c>
      <c r="BH328" s="22"/>
    </row>
    <row r="329" spans="1:60" customFormat="1" x14ac:dyDescent="0.25">
      <c r="A329" s="30">
        <v>44033</v>
      </c>
      <c r="B329" s="62">
        <v>0.66666666666666663</v>
      </c>
      <c r="C329" s="128">
        <f t="shared" si="43"/>
        <v>2</v>
      </c>
      <c r="D329" s="129">
        <f t="shared" si="44"/>
        <v>2</v>
      </c>
      <c r="E329" s="33">
        <f t="shared" si="45"/>
        <v>130</v>
      </c>
      <c r="F329" s="33">
        <v>5</v>
      </c>
      <c r="G329" s="147">
        <f t="shared" si="47"/>
        <v>44033</v>
      </c>
      <c r="H329" s="22"/>
      <c r="I329" s="3">
        <v>6</v>
      </c>
      <c r="J329" s="42">
        <v>44032</v>
      </c>
      <c r="K329" s="130">
        <v>10</v>
      </c>
      <c r="L329" s="22"/>
      <c r="M329" s="3">
        <v>8</v>
      </c>
      <c r="N329" s="42">
        <v>44031</v>
      </c>
      <c r="O329" s="130">
        <v>10</v>
      </c>
      <c r="P329" s="22"/>
      <c r="Q329" s="3">
        <v>8</v>
      </c>
      <c r="R329" s="42">
        <v>44030</v>
      </c>
      <c r="S329" s="130">
        <v>10</v>
      </c>
      <c r="T329" s="22"/>
      <c r="U329" s="3">
        <v>8</v>
      </c>
      <c r="V329" s="42">
        <v>44029</v>
      </c>
      <c r="W329" s="130">
        <v>10</v>
      </c>
      <c r="X329" s="22"/>
      <c r="Y329" s="3">
        <v>5</v>
      </c>
      <c r="Z329" s="42">
        <v>44028</v>
      </c>
      <c r="AA329" s="130">
        <v>10</v>
      </c>
      <c r="AB329" s="22"/>
      <c r="AC329" s="131">
        <v>3</v>
      </c>
      <c r="AD329" s="42">
        <v>44027</v>
      </c>
      <c r="AE329" s="130">
        <v>10</v>
      </c>
      <c r="AF329" s="22"/>
      <c r="AG329" s="131">
        <v>1</v>
      </c>
      <c r="AH329" s="42">
        <v>44026</v>
      </c>
      <c r="AI329" s="130">
        <v>10</v>
      </c>
      <c r="AJ329" s="132"/>
      <c r="AK329" s="3">
        <v>1</v>
      </c>
      <c r="AL329" s="42">
        <v>44025</v>
      </c>
      <c r="AM329" s="130">
        <v>10</v>
      </c>
      <c r="AN329" s="132"/>
      <c r="AO329" s="3">
        <v>1</v>
      </c>
      <c r="AP329" s="42">
        <v>44024</v>
      </c>
      <c r="AQ329" s="130">
        <v>10</v>
      </c>
      <c r="AR329" s="132"/>
      <c r="AS329" s="3">
        <v>1</v>
      </c>
      <c r="AT329" s="42">
        <v>44023</v>
      </c>
      <c r="AU329" s="130">
        <v>10</v>
      </c>
      <c r="AV329" s="132"/>
      <c r="AW329" s="3">
        <v>1</v>
      </c>
      <c r="AX329" s="42">
        <v>44022</v>
      </c>
      <c r="AY329" s="130">
        <v>10</v>
      </c>
      <c r="AZ329" s="132"/>
      <c r="BA329" s="3">
        <v>1</v>
      </c>
      <c r="BB329" s="42">
        <v>44021</v>
      </c>
      <c r="BC329" s="130">
        <v>10</v>
      </c>
      <c r="BD329" s="132"/>
      <c r="BE329" s="3">
        <v>1</v>
      </c>
      <c r="BF329" s="42">
        <v>44020</v>
      </c>
      <c r="BG329" s="33">
        <v>10</v>
      </c>
      <c r="BH329" s="22"/>
    </row>
    <row r="330" spans="1:60" customFormat="1" x14ac:dyDescent="0.25">
      <c r="A330" s="30"/>
      <c r="B330" s="62"/>
      <c r="C330" s="128">
        <f t="shared" si="43"/>
        <v>1</v>
      </c>
      <c r="D330" s="129">
        <f t="shared" si="44"/>
        <v>1</v>
      </c>
      <c r="E330" s="33">
        <f t="shared" si="45"/>
        <v>55</v>
      </c>
      <c r="F330" s="33">
        <v>5</v>
      </c>
      <c r="G330" s="147">
        <f t="shared" si="47"/>
        <v>44033</v>
      </c>
      <c r="H330" s="22"/>
      <c r="I330" s="3">
        <v>6</v>
      </c>
      <c r="J330" s="42">
        <v>44032</v>
      </c>
      <c r="K330" s="130">
        <v>5</v>
      </c>
      <c r="L330" s="22"/>
      <c r="M330" s="3">
        <v>8</v>
      </c>
      <c r="N330" s="42">
        <v>44031</v>
      </c>
      <c r="O330" s="130">
        <v>5</v>
      </c>
      <c r="P330" s="22"/>
      <c r="Q330" s="3">
        <v>8</v>
      </c>
      <c r="R330" s="42">
        <v>44030</v>
      </c>
      <c r="S330" s="130">
        <v>5</v>
      </c>
      <c r="T330" s="22"/>
      <c r="U330" s="3">
        <v>8</v>
      </c>
      <c r="V330" s="42">
        <v>44029</v>
      </c>
      <c r="W330" s="130">
        <v>5</v>
      </c>
      <c r="X330" s="22"/>
      <c r="Y330" s="3">
        <v>5</v>
      </c>
      <c r="Z330" s="42">
        <v>44028</v>
      </c>
      <c r="AA330" s="130">
        <v>5</v>
      </c>
      <c r="AB330" s="22"/>
      <c r="AC330" s="131">
        <v>3</v>
      </c>
      <c r="AD330" s="42">
        <v>44027</v>
      </c>
      <c r="AE330" s="130">
        <v>5</v>
      </c>
      <c r="AF330" s="22"/>
      <c r="AG330" s="131">
        <v>1</v>
      </c>
      <c r="AH330" s="42">
        <v>44026</v>
      </c>
      <c r="AI330" s="130">
        <v>5</v>
      </c>
      <c r="AJ330" s="132"/>
      <c r="AK330" s="3">
        <v>1</v>
      </c>
      <c r="AL330" s="42">
        <v>44025</v>
      </c>
      <c r="AM330" s="130">
        <v>5</v>
      </c>
      <c r="AN330" s="132"/>
      <c r="AO330" s="3">
        <v>1</v>
      </c>
      <c r="AP330" s="42">
        <v>44024</v>
      </c>
      <c r="AQ330" s="130">
        <v>5</v>
      </c>
      <c r="AR330" s="132"/>
      <c r="AS330" s="3">
        <v>1</v>
      </c>
      <c r="AT330" s="42">
        <v>44023</v>
      </c>
      <c r="AU330" s="130">
        <v>5</v>
      </c>
      <c r="AV330" s="132"/>
      <c r="AW330" s="3">
        <v>1</v>
      </c>
      <c r="AX330" s="42">
        <v>44022</v>
      </c>
      <c r="AY330" s="130">
        <v>5</v>
      </c>
      <c r="AZ330" s="132"/>
      <c r="BA330" s="3"/>
      <c r="BB330" s="42"/>
      <c r="BC330" s="130"/>
      <c r="BD330" s="132"/>
      <c r="BE330" s="3"/>
      <c r="BF330" s="42"/>
      <c r="BG330" s="33"/>
      <c r="BH330" s="22"/>
    </row>
    <row r="331" spans="1:60" customFormat="1" ht="13.75" thickBot="1" x14ac:dyDescent="0.3">
      <c r="A331" s="30"/>
      <c r="B331" s="62"/>
      <c r="C331" s="128">
        <f t="shared" ref="C331:C394" si="48">ABS(MAX(K331,O331,S331,W331,AA331,AE331,AI331,AM331,AQ331,AU331,AY331,BC331,BG331)/F331)</f>
        <v>1</v>
      </c>
      <c r="D331" s="129">
        <f t="shared" ref="D331:D367" si="49">C331</f>
        <v>1</v>
      </c>
      <c r="E331" s="33">
        <f t="shared" ref="E331:E394" si="50">SUM(K331,O331,S331,W331,AA331,AE331,AI331,AM331,AQ331,AU331,AY331,BC331,BG331)</f>
        <v>40</v>
      </c>
      <c r="F331" s="33">
        <v>5</v>
      </c>
      <c r="G331" s="147">
        <f t="shared" si="47"/>
        <v>44033</v>
      </c>
      <c r="H331" s="22"/>
      <c r="I331" s="3">
        <v>6</v>
      </c>
      <c r="J331" s="42">
        <v>44032</v>
      </c>
      <c r="K331" s="130">
        <v>5</v>
      </c>
      <c r="L331" s="22"/>
      <c r="M331" s="3"/>
      <c r="N331" s="42"/>
      <c r="O331" s="134">
        <v>0</v>
      </c>
      <c r="P331" s="22"/>
      <c r="Q331" s="3"/>
      <c r="R331" s="42"/>
      <c r="S331" s="134">
        <v>0</v>
      </c>
      <c r="T331" s="22"/>
      <c r="U331" s="3">
        <v>8</v>
      </c>
      <c r="V331" s="42">
        <v>44029</v>
      </c>
      <c r="W331" s="130">
        <v>5</v>
      </c>
      <c r="X331" s="22"/>
      <c r="Y331" s="3">
        <v>5</v>
      </c>
      <c r="Z331" s="42">
        <v>44028</v>
      </c>
      <c r="AA331" s="130">
        <v>5</v>
      </c>
      <c r="AB331" s="22"/>
      <c r="AC331" s="3">
        <v>3</v>
      </c>
      <c r="AD331" s="42">
        <v>44027</v>
      </c>
      <c r="AE331" s="130">
        <v>5</v>
      </c>
      <c r="AF331" s="22"/>
      <c r="AG331" s="131">
        <v>1</v>
      </c>
      <c r="AH331" s="42">
        <v>44026</v>
      </c>
      <c r="AI331" s="130">
        <v>5</v>
      </c>
      <c r="AJ331" s="132"/>
      <c r="AK331" s="3">
        <v>1</v>
      </c>
      <c r="AL331" s="42">
        <v>44025</v>
      </c>
      <c r="AM331" s="130">
        <v>5</v>
      </c>
      <c r="AN331" s="132"/>
      <c r="AO331" s="3">
        <v>1</v>
      </c>
      <c r="AP331" s="42">
        <v>44024</v>
      </c>
      <c r="AQ331" s="130">
        <v>5</v>
      </c>
      <c r="AR331" s="132"/>
      <c r="AS331" s="3"/>
      <c r="AT331" s="42"/>
      <c r="AU331" s="134">
        <v>0</v>
      </c>
      <c r="AV331" s="132"/>
      <c r="AW331" s="3">
        <v>1</v>
      </c>
      <c r="AX331" s="42">
        <v>44022</v>
      </c>
      <c r="AY331" s="130">
        <v>5</v>
      </c>
      <c r="AZ331" s="132"/>
      <c r="BA331" s="3"/>
      <c r="BB331" s="42"/>
      <c r="BC331" s="130"/>
      <c r="BD331" s="132"/>
      <c r="BE331" s="3"/>
      <c r="BF331" s="42"/>
      <c r="BG331" s="33"/>
      <c r="BH331" s="22"/>
    </row>
    <row r="332" spans="1:60" s="8" customFormat="1" x14ac:dyDescent="0.25">
      <c r="A332" s="5">
        <v>44034</v>
      </c>
      <c r="B332" s="63">
        <v>0.33333333333333331</v>
      </c>
      <c r="C332" s="135">
        <f t="shared" si="48"/>
        <v>2</v>
      </c>
      <c r="D332" s="136">
        <f t="shared" si="49"/>
        <v>2</v>
      </c>
      <c r="E332" s="7">
        <f t="shared" si="50"/>
        <v>130</v>
      </c>
      <c r="F332" s="7">
        <v>5</v>
      </c>
      <c r="G332" s="141">
        <f>J332+1</f>
        <v>44033</v>
      </c>
      <c r="H332" s="12"/>
      <c r="I332" s="9">
        <v>6</v>
      </c>
      <c r="J332" s="10">
        <v>44032</v>
      </c>
      <c r="K332" s="137">
        <v>10</v>
      </c>
      <c r="L332" s="12"/>
      <c r="M332" s="9">
        <v>8</v>
      </c>
      <c r="N332" s="10">
        <f>IF(J332&lt;&gt;"",IF(J332-1&lt;Max_Date-13,"",J332-1),"")</f>
        <v>44031</v>
      </c>
      <c r="O332" s="137">
        <v>10</v>
      </c>
      <c r="P332" s="12"/>
      <c r="Q332" s="9">
        <v>8</v>
      </c>
      <c r="R332" s="10">
        <f>IF(N332&lt;&gt;"",IF(N332-1&lt;Max_Date-13,"",N332-1),"")</f>
        <v>44030</v>
      </c>
      <c r="S332" s="137">
        <v>10</v>
      </c>
      <c r="T332" s="12"/>
      <c r="U332" s="9">
        <v>8</v>
      </c>
      <c r="V332" s="10">
        <f>IF(R332&lt;&gt;"",IF(R332-1&lt;Max_Date-13,"",R332-1),"")</f>
        <v>44029</v>
      </c>
      <c r="W332" s="137">
        <v>10</v>
      </c>
      <c r="X332" s="12"/>
      <c r="Y332" s="9">
        <v>5</v>
      </c>
      <c r="Z332" s="10">
        <f>IF(V332&lt;&gt;"",IF(V332-1&lt;Max_Date-13,"",V332-1),"")</f>
        <v>44028</v>
      </c>
      <c r="AA332" s="137">
        <v>10</v>
      </c>
      <c r="AB332" s="12"/>
      <c r="AC332" s="9">
        <v>3</v>
      </c>
      <c r="AD332" s="10">
        <f>IF(Z332&lt;&gt;"",IF(Z332-1&lt;Max_Date-13,"",Z332-1),"")</f>
        <v>44027</v>
      </c>
      <c r="AE332" s="137">
        <v>10</v>
      </c>
      <c r="AF332" s="12"/>
      <c r="AG332" s="138">
        <v>1</v>
      </c>
      <c r="AH332" s="10">
        <f>IF(AD332&lt;&gt;"",IF(AD332-1&lt;Max_Date-13,"",AD332-1),"")</f>
        <v>44026</v>
      </c>
      <c r="AI332" s="137">
        <v>10</v>
      </c>
      <c r="AJ332" s="139"/>
      <c r="AK332" s="9">
        <v>1</v>
      </c>
      <c r="AL332" s="10">
        <f>IF(AH332&lt;&gt;"",IF(AH332-1&lt;Max_Date-13,"",AH332-1),"")</f>
        <v>44025</v>
      </c>
      <c r="AM332" s="137">
        <v>10</v>
      </c>
      <c r="AN332" s="139"/>
      <c r="AO332" s="9">
        <v>1</v>
      </c>
      <c r="AP332" s="10">
        <f>IF(AL332&lt;&gt;"",IF(AL332-1&lt;Max_Date-13,"",AL332-1),"")</f>
        <v>44024</v>
      </c>
      <c r="AQ332" s="137">
        <v>10</v>
      </c>
      <c r="AR332" s="139"/>
      <c r="AS332" s="9">
        <v>1</v>
      </c>
      <c r="AT332" s="10">
        <f>IF(AP332&lt;&gt;"",IF(AP332-1&lt;Max_Date-13,"",AP332-1),"")</f>
        <v>44023</v>
      </c>
      <c r="AU332" s="137">
        <v>10</v>
      </c>
      <c r="AV332" s="139"/>
      <c r="AW332" s="9">
        <v>1</v>
      </c>
      <c r="AX332" s="10">
        <f>IF(AT332&lt;&gt;"",IF(AT332-1&lt;Max_Date-13,"",AT332-1),"")</f>
        <v>44022</v>
      </c>
      <c r="AY332" s="137">
        <v>10</v>
      </c>
      <c r="AZ332" s="139"/>
      <c r="BA332" s="9">
        <v>1</v>
      </c>
      <c r="BB332" s="10">
        <f>IF(AX332&lt;&gt;"",IF(AX332-1&lt;Max_Date-13,"",AX332-1),"")</f>
        <v>44021</v>
      </c>
      <c r="BC332" s="137">
        <v>10</v>
      </c>
      <c r="BD332" s="139"/>
      <c r="BE332" s="9">
        <v>1</v>
      </c>
      <c r="BF332" s="10">
        <f>IF(BB332&lt;&gt;"",IF(BB332-1&lt;Max_Date-14,"",BB332-1),"")</f>
        <v>44020</v>
      </c>
      <c r="BG332" s="7">
        <v>10</v>
      </c>
      <c r="BH332" s="12"/>
    </row>
    <row r="333" spans="1:60" customFormat="1" x14ac:dyDescent="0.25">
      <c r="A333" s="30"/>
      <c r="B333" s="62"/>
      <c r="C333" s="128">
        <f t="shared" si="48"/>
        <v>1</v>
      </c>
      <c r="D333" s="129">
        <f t="shared" si="49"/>
        <v>1</v>
      </c>
      <c r="E333" s="33">
        <f t="shared" si="50"/>
        <v>5</v>
      </c>
      <c r="F333" s="33">
        <v>5</v>
      </c>
      <c r="G333" s="147">
        <f>J333+1</f>
        <v>44033</v>
      </c>
      <c r="H333" s="22"/>
      <c r="I333" s="3">
        <v>6</v>
      </c>
      <c r="J333" s="42">
        <v>44032</v>
      </c>
      <c r="K333" s="130">
        <v>5</v>
      </c>
      <c r="L333" s="22"/>
      <c r="M333" s="3"/>
      <c r="N333" s="42"/>
      <c r="O333" s="33"/>
      <c r="P333" s="22"/>
      <c r="Q333" s="3"/>
      <c r="R333" s="42"/>
      <c r="S333" s="33"/>
      <c r="T333" s="22"/>
      <c r="U333" s="3"/>
      <c r="V333" s="42"/>
      <c r="W333" s="130"/>
      <c r="X333" s="22"/>
      <c r="Y333" s="3"/>
      <c r="Z333" s="42"/>
      <c r="AA333" s="130"/>
      <c r="AB333" s="22"/>
      <c r="AC333" s="3"/>
      <c r="AD333" s="42"/>
      <c r="AE333" s="33"/>
      <c r="AF333" s="22"/>
      <c r="AG333" s="131"/>
      <c r="AH333" s="42"/>
      <c r="AI333" s="130"/>
      <c r="AJ333" s="132"/>
      <c r="AK333" s="3"/>
      <c r="AL333" s="42"/>
      <c r="AM333" s="130"/>
      <c r="AN333" s="132"/>
      <c r="AO333" s="3"/>
      <c r="AP333" s="42"/>
      <c r="AQ333" s="130"/>
      <c r="AR333" s="132"/>
      <c r="AS333" s="3"/>
      <c r="AT333" s="42"/>
      <c r="AU333" s="130"/>
      <c r="AV333" s="132"/>
      <c r="AW333" s="3"/>
      <c r="AX333" s="42"/>
      <c r="AY333" s="130"/>
      <c r="AZ333" s="132"/>
      <c r="BA333" s="3"/>
      <c r="BB333" s="42"/>
      <c r="BC333" s="130"/>
      <c r="BD333" s="22"/>
      <c r="BE333" s="3"/>
      <c r="BF333" s="42"/>
      <c r="BG333" s="33"/>
      <c r="BH333" s="22"/>
    </row>
    <row r="334" spans="1:60" customFormat="1" x14ac:dyDescent="0.25">
      <c r="A334" s="30"/>
      <c r="B334" s="62"/>
      <c r="C334" s="128">
        <f t="shared" si="48"/>
        <v>2</v>
      </c>
      <c r="D334" s="129">
        <f t="shared" si="49"/>
        <v>2</v>
      </c>
      <c r="E334" s="33">
        <f t="shared" si="50"/>
        <v>130</v>
      </c>
      <c r="F334" s="33">
        <v>5</v>
      </c>
      <c r="G334" s="147">
        <f t="shared" si="47"/>
        <v>44034</v>
      </c>
      <c r="H334" s="22"/>
      <c r="I334" s="3">
        <v>6</v>
      </c>
      <c r="J334" s="42">
        <v>44033</v>
      </c>
      <c r="K334" s="130">
        <v>10</v>
      </c>
      <c r="L334" s="22"/>
      <c r="M334" s="3">
        <v>8</v>
      </c>
      <c r="N334" s="42">
        <f>IF(J334&lt;&gt;"",IF(J334-1&lt;Max_Date-13,"",J334-1),"")</f>
        <v>44032</v>
      </c>
      <c r="O334" s="130">
        <v>10</v>
      </c>
      <c r="P334" s="22"/>
      <c r="Q334" s="3">
        <v>8</v>
      </c>
      <c r="R334" s="42">
        <f>IF(N334&lt;&gt;"",IF(N334-1&lt;Max_Date-13,"",N334-1),"")</f>
        <v>44031</v>
      </c>
      <c r="S334" s="130">
        <v>10</v>
      </c>
      <c r="T334" s="22"/>
      <c r="U334" s="3">
        <v>8</v>
      </c>
      <c r="V334" s="42">
        <f>IF(R334&lt;&gt;"",IF(R334-1&lt;Max_Date-13,"",R334-1),"")</f>
        <v>44030</v>
      </c>
      <c r="W334" s="130">
        <v>10</v>
      </c>
      <c r="X334" s="22"/>
      <c r="Y334" s="3">
        <v>5</v>
      </c>
      <c r="Z334" s="42">
        <f>IF(V334&lt;&gt;"",IF(V334-1&lt;Max_Date-13,"",V334-1),"")</f>
        <v>44029</v>
      </c>
      <c r="AA334" s="130">
        <v>10</v>
      </c>
      <c r="AB334" s="22"/>
      <c r="AC334" s="131">
        <v>3</v>
      </c>
      <c r="AD334" s="42">
        <f>IF(Z334&lt;&gt;"",IF(Z334-1&lt;Max_Date-13,"",Z334-1),"")</f>
        <v>44028</v>
      </c>
      <c r="AE334" s="130">
        <v>10</v>
      </c>
      <c r="AF334" s="22"/>
      <c r="AG334" s="131">
        <v>1</v>
      </c>
      <c r="AH334" s="42">
        <f>IF(AD334&lt;&gt;"",IF(AD334-1&lt;Max_Date-13,"",AD334-1),"")</f>
        <v>44027</v>
      </c>
      <c r="AI334" s="130">
        <v>10</v>
      </c>
      <c r="AJ334" s="132"/>
      <c r="AK334" s="3">
        <v>1</v>
      </c>
      <c r="AL334" s="42">
        <f>IF(AH334&lt;&gt;"",IF(AH334-1&lt;Max_Date-13,"",AH334-1),"")</f>
        <v>44026</v>
      </c>
      <c r="AM334" s="130">
        <v>10</v>
      </c>
      <c r="AN334" s="132"/>
      <c r="AO334" s="3">
        <v>1</v>
      </c>
      <c r="AP334" s="42">
        <f>IF(AL334&lt;&gt;"",IF(AL334-1&lt;Max_Date-13,"",AL334-1),"")</f>
        <v>44025</v>
      </c>
      <c r="AQ334" s="130">
        <v>10</v>
      </c>
      <c r="AR334" s="132"/>
      <c r="AS334" s="3">
        <v>1</v>
      </c>
      <c r="AT334" s="42">
        <f>IF(AP334&lt;&gt;"",IF(AP334-1&lt;Max_Date-13,"",AP334-1),"")</f>
        <v>44024</v>
      </c>
      <c r="AU334" s="130">
        <v>10</v>
      </c>
      <c r="AV334" s="132"/>
      <c r="AW334" s="3">
        <v>1</v>
      </c>
      <c r="AX334" s="42">
        <f>IF(AT334&lt;&gt;"",IF(AT334-1&lt;Max_Date-13,"",AT334-1),"")</f>
        <v>44023</v>
      </c>
      <c r="AY334" s="130">
        <v>10</v>
      </c>
      <c r="AZ334" s="132"/>
      <c r="BA334" s="3">
        <v>1</v>
      </c>
      <c r="BB334" s="42">
        <f>IF(AX334&lt;&gt;"",IF(AX334-1&lt;Max_Date-13,"",AX334-1),"")</f>
        <v>44022</v>
      </c>
      <c r="BC334" s="130">
        <v>10</v>
      </c>
      <c r="BD334" s="132"/>
      <c r="BE334" s="3">
        <v>1</v>
      </c>
      <c r="BF334" s="42">
        <f>IF(BB334&lt;&gt;"",IF(BB334-1&lt;Max_Date-13,"",BB334-1),"")</f>
        <v>44021</v>
      </c>
      <c r="BG334" s="33">
        <v>10</v>
      </c>
      <c r="BH334" s="22"/>
    </row>
    <row r="335" spans="1:60" customFormat="1" x14ac:dyDescent="0.25">
      <c r="A335" s="30"/>
      <c r="B335" s="62"/>
      <c r="C335" s="128">
        <f t="shared" si="48"/>
        <v>1</v>
      </c>
      <c r="D335" s="129">
        <f t="shared" si="49"/>
        <v>1</v>
      </c>
      <c r="E335" s="33">
        <f t="shared" si="50"/>
        <v>5</v>
      </c>
      <c r="F335" s="33">
        <v>5</v>
      </c>
      <c r="G335" s="147">
        <f t="shared" si="47"/>
        <v>44034</v>
      </c>
      <c r="H335" s="22"/>
      <c r="I335" s="3">
        <v>6</v>
      </c>
      <c r="J335" s="42">
        <v>44033</v>
      </c>
      <c r="K335" s="130">
        <v>5</v>
      </c>
      <c r="L335" s="22"/>
      <c r="M335" s="3"/>
      <c r="N335" s="42"/>
      <c r="O335" s="130"/>
      <c r="P335" s="22"/>
      <c r="Q335" s="3"/>
      <c r="R335" s="42"/>
      <c r="S335" s="130"/>
      <c r="T335" s="22"/>
      <c r="U335" s="3"/>
      <c r="V335" s="42"/>
      <c r="W335" s="130"/>
      <c r="X335" s="22"/>
      <c r="Y335" s="3"/>
      <c r="Z335" s="42"/>
      <c r="AA335" s="130"/>
      <c r="AB335" s="22"/>
      <c r="AC335" s="131"/>
      <c r="AD335" s="42"/>
      <c r="AE335" s="130"/>
      <c r="AF335" s="22"/>
      <c r="AG335" s="131"/>
      <c r="AH335" s="42"/>
      <c r="AI335" s="130"/>
      <c r="AJ335" s="132"/>
      <c r="AK335" s="3"/>
      <c r="AL335" s="42"/>
      <c r="AM335" s="130"/>
      <c r="AN335" s="132"/>
      <c r="AO335" s="3"/>
      <c r="AP335" s="42"/>
      <c r="AQ335" s="130"/>
      <c r="AR335" s="132"/>
      <c r="AS335" s="3"/>
      <c r="AT335" s="42"/>
      <c r="AU335" s="130"/>
      <c r="AV335" s="132"/>
      <c r="AW335" s="3"/>
      <c r="AX335" s="42"/>
      <c r="AY335" s="130"/>
      <c r="AZ335" s="132"/>
      <c r="BA335" s="3"/>
      <c r="BB335" s="42"/>
      <c r="BC335" s="130"/>
      <c r="BD335" s="132"/>
      <c r="BE335" s="3"/>
      <c r="BF335" s="42"/>
      <c r="BG335" s="33"/>
      <c r="BH335" s="22"/>
    </row>
    <row r="336" spans="1:60" customFormat="1" x14ac:dyDescent="0.25">
      <c r="A336" s="30">
        <v>44034</v>
      </c>
      <c r="B336" s="62">
        <v>0.375</v>
      </c>
      <c r="C336" s="128">
        <f t="shared" si="48"/>
        <v>3</v>
      </c>
      <c r="D336" s="129">
        <f t="shared" si="49"/>
        <v>3</v>
      </c>
      <c r="E336" s="33">
        <f t="shared" si="50"/>
        <v>195</v>
      </c>
      <c r="F336" s="33">
        <v>5</v>
      </c>
      <c r="G336" s="147">
        <f t="shared" si="47"/>
        <v>44034</v>
      </c>
      <c r="H336" s="22"/>
      <c r="I336" s="3">
        <v>6</v>
      </c>
      <c r="J336" s="42">
        <v>44033</v>
      </c>
      <c r="K336" s="130">
        <v>15</v>
      </c>
      <c r="L336" s="22"/>
      <c r="M336" s="3">
        <v>8</v>
      </c>
      <c r="N336" s="42">
        <f>IF(J336&lt;&gt;"",IF(J336-1&lt;Max_Date-13,"",J336-1),"")</f>
        <v>44032</v>
      </c>
      <c r="O336" s="130">
        <v>15</v>
      </c>
      <c r="P336" s="22"/>
      <c r="Q336" s="3">
        <v>8</v>
      </c>
      <c r="R336" s="42">
        <f>IF(N336&lt;&gt;"",IF(N336-1&lt;Max_Date-13,"",N336-1),"")</f>
        <v>44031</v>
      </c>
      <c r="S336" s="130">
        <v>15</v>
      </c>
      <c r="T336" s="22"/>
      <c r="U336" s="3">
        <v>8</v>
      </c>
      <c r="V336" s="42">
        <f>IF(R336&lt;&gt;"",IF(R336-1&lt;Max_Date-13,"",R336-1),"")</f>
        <v>44030</v>
      </c>
      <c r="W336" s="130">
        <v>15</v>
      </c>
      <c r="X336" s="22"/>
      <c r="Y336" s="3">
        <v>5</v>
      </c>
      <c r="Z336" s="42">
        <f>IF(V336&lt;&gt;"",IF(V336-1&lt;Max_Date-13,"",V336-1),"")</f>
        <v>44029</v>
      </c>
      <c r="AA336" s="130">
        <v>15</v>
      </c>
      <c r="AB336" s="22"/>
      <c r="AC336" s="131">
        <v>3</v>
      </c>
      <c r="AD336" s="42">
        <f>IF(Z336&lt;&gt;"",IF(Z336-1&lt;Max_Date-13,"",Z336-1),"")</f>
        <v>44028</v>
      </c>
      <c r="AE336" s="130">
        <v>15</v>
      </c>
      <c r="AF336" s="22"/>
      <c r="AG336" s="131">
        <v>1</v>
      </c>
      <c r="AH336" s="42">
        <f>IF(AD336&lt;&gt;"",IF(AD336-1&lt;Max_Date-13,"",AD336-1),"")</f>
        <v>44027</v>
      </c>
      <c r="AI336" s="130">
        <v>15</v>
      </c>
      <c r="AJ336" s="132"/>
      <c r="AK336" s="3">
        <v>1</v>
      </c>
      <c r="AL336" s="42">
        <f>IF(AH336&lt;&gt;"",IF(AH336-1&lt;Max_Date-13,"",AH336-1),"")</f>
        <v>44026</v>
      </c>
      <c r="AM336" s="130">
        <v>15</v>
      </c>
      <c r="AN336" s="132"/>
      <c r="AO336" s="3">
        <v>1</v>
      </c>
      <c r="AP336" s="42">
        <f>IF(AL336&lt;&gt;"",IF(AL336-1&lt;Max_Date-13,"",AL336-1),"")</f>
        <v>44025</v>
      </c>
      <c r="AQ336" s="130">
        <v>15</v>
      </c>
      <c r="AR336" s="132"/>
      <c r="AS336" s="3">
        <v>1</v>
      </c>
      <c r="AT336" s="42">
        <f>IF(AP336&lt;&gt;"",IF(AP336-1&lt;Max_Date-13,"",AP336-1),"")</f>
        <v>44024</v>
      </c>
      <c r="AU336" s="130">
        <v>15</v>
      </c>
      <c r="AV336" s="132"/>
      <c r="AW336" s="3">
        <v>1</v>
      </c>
      <c r="AX336" s="42">
        <f>IF(AT336&lt;&gt;"",IF(AT336-1&lt;Max_Date-13,"",AT336-1),"")</f>
        <v>44023</v>
      </c>
      <c r="AY336" s="130">
        <v>15</v>
      </c>
      <c r="AZ336" s="132"/>
      <c r="BA336" s="3">
        <v>1</v>
      </c>
      <c r="BB336" s="42">
        <f>IF(AX336&lt;&gt;"",IF(AX336-1&lt;Max_Date-13,"",AX336-1),"")</f>
        <v>44022</v>
      </c>
      <c r="BC336" s="130">
        <v>15</v>
      </c>
      <c r="BD336" s="132"/>
      <c r="BE336" s="3">
        <v>1</v>
      </c>
      <c r="BF336" s="42">
        <f>IF(BB336&lt;&gt;"",IF(BB336-1&lt;Max_Date-13,"",BB336-1),"")</f>
        <v>44021</v>
      </c>
      <c r="BG336" s="33">
        <v>15</v>
      </c>
      <c r="BH336" s="22"/>
    </row>
    <row r="337" spans="1:60" customFormat="1" x14ac:dyDescent="0.25">
      <c r="A337" s="30">
        <v>44034</v>
      </c>
      <c r="B337" s="62">
        <v>0.79166666666666663</v>
      </c>
      <c r="C337" s="128">
        <f t="shared" si="48"/>
        <v>3</v>
      </c>
      <c r="D337" s="129">
        <f t="shared" si="49"/>
        <v>3</v>
      </c>
      <c r="E337" s="33">
        <f t="shared" si="50"/>
        <v>195</v>
      </c>
      <c r="F337" s="33">
        <v>5</v>
      </c>
      <c r="G337" s="147">
        <f t="shared" si="47"/>
        <v>44034</v>
      </c>
      <c r="H337" s="22"/>
      <c r="I337" s="3">
        <v>6</v>
      </c>
      <c r="J337" s="42">
        <v>44033</v>
      </c>
      <c r="K337" s="130">
        <v>15</v>
      </c>
      <c r="L337" s="22"/>
      <c r="M337" s="3">
        <v>8</v>
      </c>
      <c r="N337" s="42">
        <f>IF(J337&lt;&gt;"",IF(J337-1&lt;Max_Date-13,"",J337-1),"")</f>
        <v>44032</v>
      </c>
      <c r="O337" s="130">
        <v>15</v>
      </c>
      <c r="P337" s="22"/>
      <c r="Q337" s="3">
        <v>8</v>
      </c>
      <c r="R337" s="42">
        <f>IF(N337&lt;&gt;"",IF(N337-1&lt;Max_Date-13,"",N337-1),"")</f>
        <v>44031</v>
      </c>
      <c r="S337" s="130">
        <v>15</v>
      </c>
      <c r="T337" s="22"/>
      <c r="U337" s="3">
        <v>8</v>
      </c>
      <c r="V337" s="42">
        <f>IF(R337&lt;&gt;"",IF(R337-1&lt;Max_Date-13,"",R337-1),"")</f>
        <v>44030</v>
      </c>
      <c r="W337" s="130">
        <v>15</v>
      </c>
      <c r="X337" s="22"/>
      <c r="Y337" s="3">
        <v>5</v>
      </c>
      <c r="Z337" s="42">
        <f>IF(V337&lt;&gt;"",IF(V337-1&lt;Max_Date-13,"",V337-1),"")</f>
        <v>44029</v>
      </c>
      <c r="AA337" s="130">
        <v>15</v>
      </c>
      <c r="AB337" s="22"/>
      <c r="AC337" s="131">
        <v>3</v>
      </c>
      <c r="AD337" s="42">
        <f>IF(Z337&lt;&gt;"",IF(Z337-1&lt;Max_Date-13,"",Z337-1),"")</f>
        <v>44028</v>
      </c>
      <c r="AE337" s="130">
        <v>15</v>
      </c>
      <c r="AF337" s="22"/>
      <c r="AG337" s="131">
        <v>1</v>
      </c>
      <c r="AH337" s="42">
        <f>IF(AD337&lt;&gt;"",IF(AD337-1&lt;Max_Date-13,"",AD337-1),"")</f>
        <v>44027</v>
      </c>
      <c r="AI337" s="130">
        <v>15</v>
      </c>
      <c r="AJ337" s="132"/>
      <c r="AK337" s="3">
        <v>1</v>
      </c>
      <c r="AL337" s="42">
        <f>IF(AH337&lt;&gt;"",IF(AH337-1&lt;Max_Date-13,"",AH337-1),"")</f>
        <v>44026</v>
      </c>
      <c r="AM337" s="130">
        <v>15</v>
      </c>
      <c r="AN337" s="132"/>
      <c r="AO337" s="3">
        <v>1</v>
      </c>
      <c r="AP337" s="42">
        <f>IF(AL337&lt;&gt;"",IF(AL337-1&lt;Max_Date-13,"",AL337-1),"")</f>
        <v>44025</v>
      </c>
      <c r="AQ337" s="130">
        <v>15</v>
      </c>
      <c r="AR337" s="132"/>
      <c r="AS337" s="3">
        <v>1</v>
      </c>
      <c r="AT337" s="42">
        <f>IF(AP337&lt;&gt;"",IF(AP337-1&lt;Max_Date-13,"",AP337-1),"")</f>
        <v>44024</v>
      </c>
      <c r="AU337" s="130">
        <v>15</v>
      </c>
      <c r="AV337" s="132"/>
      <c r="AW337" s="3">
        <v>1</v>
      </c>
      <c r="AX337" s="42">
        <f>IF(AT337&lt;&gt;"",IF(AT337-1&lt;Max_Date-13,"",AT337-1),"")</f>
        <v>44023</v>
      </c>
      <c r="AY337" s="130">
        <v>15</v>
      </c>
      <c r="AZ337" s="132"/>
      <c r="BA337" s="3">
        <v>1</v>
      </c>
      <c r="BB337" s="42">
        <f>IF(AX337&lt;&gt;"",IF(AX337-1&lt;Max_Date-13,"",AX337-1),"")</f>
        <v>44022</v>
      </c>
      <c r="BC337" s="130">
        <v>15</v>
      </c>
      <c r="BD337" s="132"/>
      <c r="BE337" s="3">
        <v>1</v>
      </c>
      <c r="BF337" s="42">
        <f>IF(BB337&lt;&gt;"",IF(BB337-1&lt;Max_Date-13,"",BB337-1),"")</f>
        <v>44021</v>
      </c>
      <c r="BG337" s="33">
        <v>15</v>
      </c>
      <c r="BH337" s="22"/>
    </row>
    <row r="338" spans="1:60" customFormat="1" ht="13.75" thickBot="1" x14ac:dyDescent="0.3">
      <c r="A338" s="30"/>
      <c r="B338" s="62"/>
      <c r="C338" s="128">
        <f t="shared" si="48"/>
        <v>1</v>
      </c>
      <c r="D338" s="129">
        <f t="shared" si="49"/>
        <v>1</v>
      </c>
      <c r="E338" s="33">
        <f t="shared" si="50"/>
        <v>60</v>
      </c>
      <c r="F338" s="33">
        <v>5</v>
      </c>
      <c r="G338" s="147">
        <f t="shared" si="47"/>
        <v>44034</v>
      </c>
      <c r="H338" s="22"/>
      <c r="I338" s="3">
        <v>6</v>
      </c>
      <c r="J338" s="42">
        <v>44033</v>
      </c>
      <c r="K338" s="130">
        <v>5</v>
      </c>
      <c r="L338" s="22"/>
      <c r="M338" s="3">
        <v>8</v>
      </c>
      <c r="N338" s="42">
        <f>IF(J338&lt;&gt;"",IF(J338-1&lt;Max_Date-13,"",J338-1),"")</f>
        <v>44032</v>
      </c>
      <c r="O338" s="130">
        <v>5</v>
      </c>
      <c r="P338" s="22"/>
      <c r="Q338" s="3">
        <v>8</v>
      </c>
      <c r="R338" s="42">
        <f>IF(N338&lt;&gt;"",IF(N338-1&lt;Max_Date-13,"",N338-1),"")</f>
        <v>44031</v>
      </c>
      <c r="S338" s="130">
        <v>5</v>
      </c>
      <c r="T338" s="22"/>
      <c r="U338" s="3">
        <v>8</v>
      </c>
      <c r="V338" s="42">
        <f>IF(R338&lt;&gt;"",IF(R338-1&lt;Max_Date-13,"",R338-1),"")</f>
        <v>44030</v>
      </c>
      <c r="W338" s="130">
        <v>5</v>
      </c>
      <c r="X338" s="22"/>
      <c r="Y338" s="3">
        <v>5</v>
      </c>
      <c r="Z338" s="42">
        <f>IF(V338&lt;&gt;"",IF(V338-1&lt;Max_Date-13,"",V338-1),"")</f>
        <v>44029</v>
      </c>
      <c r="AA338" s="130">
        <v>5</v>
      </c>
      <c r="AB338" s="22"/>
      <c r="AC338" s="131">
        <v>3</v>
      </c>
      <c r="AD338" s="42">
        <f>IF(Z338&lt;&gt;"",IF(Z338-1&lt;Max_Date-13,"",Z338-1),"")</f>
        <v>44028</v>
      </c>
      <c r="AE338" s="130">
        <v>5</v>
      </c>
      <c r="AF338" s="22"/>
      <c r="AG338" s="131"/>
      <c r="AH338" s="42"/>
      <c r="AI338" s="134">
        <v>0</v>
      </c>
      <c r="AJ338" s="132"/>
      <c r="AK338" s="3">
        <v>1</v>
      </c>
      <c r="AL338" s="42" t="str">
        <f>IF(AH338&lt;&gt;"",IF(AH338-1&lt;Max_Date-13,"",AH338-1),"")</f>
        <v/>
      </c>
      <c r="AM338" s="130">
        <v>5</v>
      </c>
      <c r="AN338" s="132"/>
      <c r="AO338" s="3">
        <v>1</v>
      </c>
      <c r="AP338" s="42" t="str">
        <f>IF(AL338&lt;&gt;"",IF(AL338-1&lt;Max_Date-13,"",AL338-1),"")</f>
        <v/>
      </c>
      <c r="AQ338" s="130">
        <v>5</v>
      </c>
      <c r="AR338" s="132"/>
      <c r="AS338" s="3">
        <v>1</v>
      </c>
      <c r="AT338" s="42" t="str">
        <f>IF(AP338&lt;&gt;"",IF(AP338-1&lt;Max_Date-13,"",AP338-1),"")</f>
        <v/>
      </c>
      <c r="AU338" s="130">
        <v>5</v>
      </c>
      <c r="AV338" s="132"/>
      <c r="AW338" s="3">
        <v>1</v>
      </c>
      <c r="AX338" s="42" t="str">
        <f>IF(AT338&lt;&gt;"",IF(AT338-1&lt;Max_Date-13,"",AT338-1),"")</f>
        <v/>
      </c>
      <c r="AY338" s="130">
        <v>5</v>
      </c>
      <c r="AZ338" s="132"/>
      <c r="BA338" s="3">
        <v>1</v>
      </c>
      <c r="BB338" s="42" t="str">
        <f>IF(AX338&lt;&gt;"",IF(AX338-1&lt;Max_Date-13,"",AX338-1),"")</f>
        <v/>
      </c>
      <c r="BC338" s="130">
        <v>5</v>
      </c>
      <c r="BD338" s="132"/>
      <c r="BE338" s="3">
        <v>1</v>
      </c>
      <c r="BF338" s="42" t="str">
        <f>IF(BB338&lt;&gt;"",IF(BB338-1&lt;Max_Date-13,"",BB338-1),"")</f>
        <v/>
      </c>
      <c r="BG338" s="33">
        <v>5</v>
      </c>
      <c r="BH338" s="22"/>
    </row>
    <row r="339" spans="1:60" s="8" customFormat="1" x14ac:dyDescent="0.25">
      <c r="A339" s="5">
        <v>44035</v>
      </c>
      <c r="B339" s="63">
        <v>0.29166666666666669</v>
      </c>
      <c r="C339" s="135">
        <f t="shared" si="48"/>
        <v>1</v>
      </c>
      <c r="D339" s="136">
        <f t="shared" si="49"/>
        <v>1</v>
      </c>
      <c r="E339" s="7">
        <f t="shared" si="50"/>
        <v>65</v>
      </c>
      <c r="F339" s="7">
        <v>5</v>
      </c>
      <c r="G339" s="141">
        <f t="shared" si="47"/>
        <v>44034</v>
      </c>
      <c r="H339" s="12"/>
      <c r="I339" s="9">
        <v>6</v>
      </c>
      <c r="J339" s="10">
        <v>44033</v>
      </c>
      <c r="K339" s="137">
        <v>5</v>
      </c>
      <c r="L339" s="12"/>
      <c r="M339" s="9">
        <v>8</v>
      </c>
      <c r="N339" s="10">
        <v>44032</v>
      </c>
      <c r="O339" s="137">
        <v>5</v>
      </c>
      <c r="P339" s="12"/>
      <c r="Q339" s="9">
        <v>8</v>
      </c>
      <c r="R339" s="10">
        <v>44031</v>
      </c>
      <c r="S339" s="137">
        <v>5</v>
      </c>
      <c r="T339" s="12"/>
      <c r="U339" s="9">
        <v>8</v>
      </c>
      <c r="V339" s="10">
        <v>44030</v>
      </c>
      <c r="W339" s="137">
        <v>5</v>
      </c>
      <c r="X339" s="12"/>
      <c r="Y339" s="9">
        <v>5</v>
      </c>
      <c r="Z339" s="10">
        <v>44029</v>
      </c>
      <c r="AA339" s="137">
        <v>5</v>
      </c>
      <c r="AB339" s="12"/>
      <c r="AC339" s="138">
        <v>3</v>
      </c>
      <c r="AD339" s="10">
        <v>44028</v>
      </c>
      <c r="AE339" s="137">
        <v>5</v>
      </c>
      <c r="AF339" s="12"/>
      <c r="AG339" s="138">
        <v>1</v>
      </c>
      <c r="AH339" s="10">
        <v>44027</v>
      </c>
      <c r="AI339" s="137">
        <v>5</v>
      </c>
      <c r="AJ339" s="139"/>
      <c r="AK339" s="9">
        <v>1</v>
      </c>
      <c r="AL339" s="10">
        <v>44026</v>
      </c>
      <c r="AM339" s="137">
        <v>5</v>
      </c>
      <c r="AN339" s="139"/>
      <c r="AO339" s="9">
        <v>1</v>
      </c>
      <c r="AP339" s="10">
        <v>44025</v>
      </c>
      <c r="AQ339" s="137">
        <v>5</v>
      </c>
      <c r="AR339" s="139"/>
      <c r="AS339" s="9">
        <v>1</v>
      </c>
      <c r="AT339" s="10">
        <v>44024</v>
      </c>
      <c r="AU339" s="137">
        <v>5</v>
      </c>
      <c r="AV339" s="139"/>
      <c r="AW339" s="9">
        <v>1</v>
      </c>
      <c r="AX339" s="10">
        <v>44023</v>
      </c>
      <c r="AY339" s="137">
        <v>5</v>
      </c>
      <c r="AZ339" s="139"/>
      <c r="BA339" s="9">
        <v>1</v>
      </c>
      <c r="BB339" s="10">
        <v>44022</v>
      </c>
      <c r="BC339" s="137">
        <v>5</v>
      </c>
      <c r="BD339" s="139"/>
      <c r="BE339" s="9">
        <v>1</v>
      </c>
      <c r="BF339" s="10">
        <v>44021</v>
      </c>
      <c r="BG339" s="7">
        <v>5</v>
      </c>
      <c r="BH339" s="12"/>
    </row>
    <row r="340" spans="1:60" customFormat="1" x14ac:dyDescent="0.25">
      <c r="A340" s="30"/>
      <c r="B340" s="62"/>
      <c r="C340" s="128">
        <f t="shared" si="48"/>
        <v>1</v>
      </c>
      <c r="D340" s="129">
        <f t="shared" si="49"/>
        <v>1</v>
      </c>
      <c r="E340" s="33">
        <f t="shared" si="50"/>
        <v>10</v>
      </c>
      <c r="F340" s="33">
        <v>5</v>
      </c>
      <c r="G340" s="147">
        <v>44034</v>
      </c>
      <c r="H340" s="22"/>
      <c r="I340" s="3"/>
      <c r="J340" s="42"/>
      <c r="K340" s="134">
        <v>0</v>
      </c>
      <c r="L340" s="22"/>
      <c r="M340" s="3"/>
      <c r="N340" s="42"/>
      <c r="O340" s="133">
        <v>0</v>
      </c>
      <c r="P340" s="22"/>
      <c r="Q340" s="3"/>
      <c r="R340" s="42"/>
      <c r="S340" s="133">
        <v>0</v>
      </c>
      <c r="T340" s="22"/>
      <c r="U340" s="3"/>
      <c r="V340" s="42"/>
      <c r="W340" s="134">
        <v>0</v>
      </c>
      <c r="X340" s="22"/>
      <c r="Y340" s="3"/>
      <c r="Z340" s="42"/>
      <c r="AA340" s="134">
        <v>0</v>
      </c>
      <c r="AB340" s="22"/>
      <c r="AC340" s="3"/>
      <c r="AD340" s="42"/>
      <c r="AE340" s="133">
        <v>0</v>
      </c>
      <c r="AF340" s="22"/>
      <c r="AG340" s="131"/>
      <c r="AH340" s="42"/>
      <c r="AI340" s="134">
        <v>0</v>
      </c>
      <c r="AJ340" s="132"/>
      <c r="AK340" s="3"/>
      <c r="AL340" s="42"/>
      <c r="AM340" s="134">
        <v>0</v>
      </c>
      <c r="AN340" s="132"/>
      <c r="AO340" s="3"/>
      <c r="AP340" s="42"/>
      <c r="AQ340" s="134">
        <v>0</v>
      </c>
      <c r="AR340" s="132"/>
      <c r="AS340" s="3"/>
      <c r="AT340" s="42"/>
      <c r="AU340" s="134">
        <v>0</v>
      </c>
      <c r="AV340" s="132"/>
      <c r="AW340" s="3">
        <v>1</v>
      </c>
      <c r="AX340" s="42">
        <v>44023</v>
      </c>
      <c r="AY340" s="130">
        <v>5</v>
      </c>
      <c r="AZ340" s="132"/>
      <c r="BA340" s="3">
        <v>1</v>
      </c>
      <c r="BB340" s="42">
        <v>44022</v>
      </c>
      <c r="BC340" s="130">
        <v>5</v>
      </c>
      <c r="BD340" s="22"/>
      <c r="BE340" s="3"/>
      <c r="BF340" s="42"/>
      <c r="BG340" s="33"/>
      <c r="BH340" s="22"/>
    </row>
    <row r="341" spans="1:60" customFormat="1" x14ac:dyDescent="0.25">
      <c r="A341" s="30"/>
      <c r="B341" s="62"/>
      <c r="C341" s="128">
        <f t="shared" si="48"/>
        <v>1</v>
      </c>
      <c r="D341" s="129">
        <f t="shared" si="49"/>
        <v>1</v>
      </c>
      <c r="E341" s="33">
        <f t="shared" si="50"/>
        <v>65</v>
      </c>
      <c r="F341" s="33">
        <v>5</v>
      </c>
      <c r="G341" s="147">
        <f>J341+1</f>
        <v>44035</v>
      </c>
      <c r="H341" s="22"/>
      <c r="I341" s="3">
        <v>6</v>
      </c>
      <c r="J341" s="42">
        <v>44034</v>
      </c>
      <c r="K341" s="130">
        <v>5</v>
      </c>
      <c r="L341" s="22"/>
      <c r="M341" s="3">
        <v>8</v>
      </c>
      <c r="N341" s="42">
        <v>44033</v>
      </c>
      <c r="O341" s="130">
        <v>5</v>
      </c>
      <c r="P341" s="22"/>
      <c r="Q341" s="3">
        <v>8</v>
      </c>
      <c r="R341" s="42">
        <v>44032</v>
      </c>
      <c r="S341" s="130">
        <v>5</v>
      </c>
      <c r="T341" s="22"/>
      <c r="U341" s="3">
        <v>8</v>
      </c>
      <c r="V341" s="42">
        <v>44031</v>
      </c>
      <c r="W341" s="130">
        <v>5</v>
      </c>
      <c r="X341" s="22"/>
      <c r="Y341" s="3">
        <v>5</v>
      </c>
      <c r="Z341" s="42">
        <v>44030</v>
      </c>
      <c r="AA341" s="130">
        <v>5</v>
      </c>
      <c r="AB341" s="22"/>
      <c r="AC341" s="131">
        <v>3</v>
      </c>
      <c r="AD341" s="42">
        <v>44029</v>
      </c>
      <c r="AE341" s="130">
        <v>5</v>
      </c>
      <c r="AF341" s="22"/>
      <c r="AG341" s="131">
        <v>1</v>
      </c>
      <c r="AH341" s="42">
        <v>44028</v>
      </c>
      <c r="AI341" s="130">
        <v>5</v>
      </c>
      <c r="AJ341" s="132"/>
      <c r="AK341" s="3">
        <v>1</v>
      </c>
      <c r="AL341" s="42">
        <v>44027</v>
      </c>
      <c r="AM341" s="130">
        <v>5</v>
      </c>
      <c r="AN341" s="132"/>
      <c r="AO341" s="3">
        <v>1</v>
      </c>
      <c r="AP341" s="42">
        <v>44026</v>
      </c>
      <c r="AQ341" s="130">
        <v>5</v>
      </c>
      <c r="AR341" s="132"/>
      <c r="AS341" s="3">
        <v>1</v>
      </c>
      <c r="AT341" s="42">
        <v>44025</v>
      </c>
      <c r="AU341" s="130">
        <v>5</v>
      </c>
      <c r="AV341" s="132"/>
      <c r="AW341" s="3">
        <v>1</v>
      </c>
      <c r="AX341" s="42">
        <v>44024</v>
      </c>
      <c r="AY341" s="130">
        <v>5</v>
      </c>
      <c r="AZ341" s="132"/>
      <c r="BA341" s="3">
        <v>1</v>
      </c>
      <c r="BB341" s="42">
        <v>44023</v>
      </c>
      <c r="BC341" s="130">
        <v>5</v>
      </c>
      <c r="BD341" s="132"/>
      <c r="BE341" s="3">
        <v>1</v>
      </c>
      <c r="BF341" s="42">
        <v>44022</v>
      </c>
      <c r="BG341" s="33">
        <v>5</v>
      </c>
      <c r="BH341" s="22"/>
    </row>
    <row r="342" spans="1:60" customFormat="1" x14ac:dyDescent="0.25">
      <c r="A342" s="30"/>
      <c r="B342" s="62"/>
      <c r="C342" s="128">
        <f t="shared" si="48"/>
        <v>1</v>
      </c>
      <c r="D342" s="129">
        <f t="shared" si="49"/>
        <v>1</v>
      </c>
      <c r="E342" s="33">
        <f t="shared" si="50"/>
        <v>40</v>
      </c>
      <c r="F342" s="33">
        <v>5</v>
      </c>
      <c r="G342" s="147">
        <f t="shared" si="47"/>
        <v>44035</v>
      </c>
      <c r="H342" s="22"/>
      <c r="I342" s="3">
        <v>6</v>
      </c>
      <c r="J342" s="42">
        <v>44034</v>
      </c>
      <c r="K342" s="130">
        <v>5</v>
      </c>
      <c r="L342" s="22"/>
      <c r="M342" s="3">
        <v>8</v>
      </c>
      <c r="N342" s="42">
        <v>44033</v>
      </c>
      <c r="O342" s="130">
        <v>5</v>
      </c>
      <c r="P342" s="22"/>
      <c r="Q342" s="3"/>
      <c r="R342" s="42"/>
      <c r="S342" s="134">
        <v>0</v>
      </c>
      <c r="T342" s="22"/>
      <c r="U342" s="3"/>
      <c r="V342" s="42"/>
      <c r="W342" s="134">
        <v>0</v>
      </c>
      <c r="X342" s="22"/>
      <c r="Y342" s="3"/>
      <c r="Z342" s="42"/>
      <c r="AA342" s="134">
        <v>0</v>
      </c>
      <c r="AB342" s="22"/>
      <c r="AC342" s="3">
        <v>3</v>
      </c>
      <c r="AD342" s="42">
        <v>44029</v>
      </c>
      <c r="AE342" s="130">
        <v>5</v>
      </c>
      <c r="AF342" s="22"/>
      <c r="AG342" s="131">
        <v>1</v>
      </c>
      <c r="AH342" s="42">
        <v>44028</v>
      </c>
      <c r="AI342" s="130">
        <v>5</v>
      </c>
      <c r="AJ342" s="132"/>
      <c r="AK342" s="3"/>
      <c r="AL342" s="42"/>
      <c r="AM342" s="134">
        <v>0</v>
      </c>
      <c r="AN342" s="132"/>
      <c r="AO342" s="3">
        <v>1</v>
      </c>
      <c r="AP342" s="42">
        <v>44026</v>
      </c>
      <c r="AQ342" s="130">
        <v>5</v>
      </c>
      <c r="AR342" s="132"/>
      <c r="AS342" s="3">
        <v>1</v>
      </c>
      <c r="AT342" s="42">
        <v>44025</v>
      </c>
      <c r="AU342" s="130">
        <v>5</v>
      </c>
      <c r="AV342" s="132"/>
      <c r="AW342" s="3">
        <v>1</v>
      </c>
      <c r="AX342" s="42">
        <v>44024</v>
      </c>
      <c r="AY342" s="130">
        <v>5</v>
      </c>
      <c r="AZ342" s="132"/>
      <c r="BA342" s="3">
        <v>1</v>
      </c>
      <c r="BB342" s="42">
        <v>44023</v>
      </c>
      <c r="BC342" s="130">
        <v>5</v>
      </c>
      <c r="BD342" s="132"/>
      <c r="BE342" s="3"/>
      <c r="BF342" s="42"/>
      <c r="BG342" s="33"/>
      <c r="BH342" s="22"/>
    </row>
    <row r="343" spans="1:60" customFormat="1" x14ac:dyDescent="0.25">
      <c r="A343" s="30">
        <v>44035</v>
      </c>
      <c r="B343" s="62">
        <v>0.33333333333333331</v>
      </c>
      <c r="C343" s="128">
        <f t="shared" si="48"/>
        <v>2</v>
      </c>
      <c r="D343" s="129">
        <f t="shared" si="49"/>
        <v>2</v>
      </c>
      <c r="E343" s="33">
        <f t="shared" si="50"/>
        <v>130</v>
      </c>
      <c r="F343" s="33">
        <v>5</v>
      </c>
      <c r="G343" s="147">
        <f t="shared" si="47"/>
        <v>44035</v>
      </c>
      <c r="H343" s="22"/>
      <c r="I343" s="3">
        <v>6</v>
      </c>
      <c r="J343" s="42">
        <v>44034</v>
      </c>
      <c r="K343" s="130">
        <v>10</v>
      </c>
      <c r="L343" s="22"/>
      <c r="M343" s="3">
        <v>8</v>
      </c>
      <c r="N343" s="42">
        <v>44033</v>
      </c>
      <c r="O343" s="130">
        <v>10</v>
      </c>
      <c r="P343" s="22"/>
      <c r="Q343" s="3">
        <v>8</v>
      </c>
      <c r="R343" s="42">
        <v>44032</v>
      </c>
      <c r="S343" s="130">
        <v>10</v>
      </c>
      <c r="T343" s="22"/>
      <c r="U343" s="3">
        <v>8</v>
      </c>
      <c r="V343" s="42">
        <v>44031</v>
      </c>
      <c r="W343" s="130">
        <v>10</v>
      </c>
      <c r="X343" s="22"/>
      <c r="Y343" s="3">
        <v>5</v>
      </c>
      <c r="Z343" s="42">
        <v>44030</v>
      </c>
      <c r="AA343" s="130">
        <v>10</v>
      </c>
      <c r="AB343" s="22"/>
      <c r="AC343" s="131">
        <v>3</v>
      </c>
      <c r="AD343" s="42">
        <v>44029</v>
      </c>
      <c r="AE343" s="130">
        <v>10</v>
      </c>
      <c r="AF343" s="22"/>
      <c r="AG343" s="131">
        <v>1</v>
      </c>
      <c r="AH343" s="42">
        <v>44028</v>
      </c>
      <c r="AI343" s="130">
        <v>10</v>
      </c>
      <c r="AJ343" s="132"/>
      <c r="AK343" s="3">
        <v>1</v>
      </c>
      <c r="AL343" s="42">
        <v>44027</v>
      </c>
      <c r="AM343" s="130">
        <v>10</v>
      </c>
      <c r="AN343" s="132"/>
      <c r="AO343" s="3">
        <v>1</v>
      </c>
      <c r="AP343" s="42">
        <v>44026</v>
      </c>
      <c r="AQ343" s="130">
        <v>10</v>
      </c>
      <c r="AR343" s="132"/>
      <c r="AS343" s="3">
        <v>1</v>
      </c>
      <c r="AT343" s="42">
        <v>44025</v>
      </c>
      <c r="AU343" s="130">
        <v>10</v>
      </c>
      <c r="AV343" s="132"/>
      <c r="AW343" s="3">
        <v>1</v>
      </c>
      <c r="AX343" s="42">
        <v>44024</v>
      </c>
      <c r="AY343" s="130">
        <v>10</v>
      </c>
      <c r="AZ343" s="132"/>
      <c r="BA343" s="3">
        <v>1</v>
      </c>
      <c r="BB343" s="42">
        <v>44023</v>
      </c>
      <c r="BC343" s="130">
        <v>10</v>
      </c>
      <c r="BD343" s="132"/>
      <c r="BE343" s="3">
        <v>1</v>
      </c>
      <c r="BF343" s="42">
        <v>44022</v>
      </c>
      <c r="BG343" s="33">
        <v>10</v>
      </c>
      <c r="BH343" s="22"/>
    </row>
    <row r="344" spans="1:60" customFormat="1" x14ac:dyDescent="0.25">
      <c r="A344" s="30"/>
      <c r="B344" s="62"/>
      <c r="C344" s="128">
        <f t="shared" si="48"/>
        <v>1</v>
      </c>
      <c r="D344" s="129">
        <f t="shared" si="49"/>
        <v>1</v>
      </c>
      <c r="E344" s="33">
        <f t="shared" si="50"/>
        <v>60</v>
      </c>
      <c r="F344" s="33">
        <v>5</v>
      </c>
      <c r="G344" s="147">
        <f t="shared" si="47"/>
        <v>44035</v>
      </c>
      <c r="H344" s="22"/>
      <c r="I344" s="3">
        <v>6</v>
      </c>
      <c r="J344" s="42">
        <v>44034</v>
      </c>
      <c r="K344" s="130">
        <v>5</v>
      </c>
      <c r="L344" s="22"/>
      <c r="M344" s="3">
        <v>8</v>
      </c>
      <c r="N344" s="42">
        <v>44033</v>
      </c>
      <c r="O344" s="130">
        <v>5</v>
      </c>
      <c r="P344" s="22"/>
      <c r="Q344" s="3">
        <v>8</v>
      </c>
      <c r="R344" s="42">
        <v>44032</v>
      </c>
      <c r="S344" s="130">
        <v>5</v>
      </c>
      <c r="T344" s="22"/>
      <c r="U344" s="3">
        <v>8</v>
      </c>
      <c r="V344" s="42">
        <v>44031</v>
      </c>
      <c r="W344" s="130">
        <v>5</v>
      </c>
      <c r="X344" s="22"/>
      <c r="Y344" s="3">
        <v>5</v>
      </c>
      <c r="Z344" s="42">
        <v>44030</v>
      </c>
      <c r="AA344" s="130">
        <v>5</v>
      </c>
      <c r="AB344" s="22"/>
      <c r="AC344" s="131">
        <v>3</v>
      </c>
      <c r="AD344" s="42">
        <v>44029</v>
      </c>
      <c r="AE344" s="130">
        <v>5</v>
      </c>
      <c r="AF344" s="22"/>
      <c r="AG344" s="131">
        <v>1</v>
      </c>
      <c r="AH344" s="42">
        <v>44028</v>
      </c>
      <c r="AI344" s="130">
        <v>5</v>
      </c>
      <c r="AJ344" s="132"/>
      <c r="AK344" s="3">
        <v>1</v>
      </c>
      <c r="AL344" s="42">
        <v>44027</v>
      </c>
      <c r="AM344" s="130">
        <v>5</v>
      </c>
      <c r="AN344" s="132"/>
      <c r="AO344" s="3">
        <v>1</v>
      </c>
      <c r="AP344" s="42">
        <v>44026</v>
      </c>
      <c r="AQ344" s="130">
        <v>5</v>
      </c>
      <c r="AR344" s="132"/>
      <c r="AS344" s="3">
        <v>1</v>
      </c>
      <c r="AT344" s="42">
        <v>44025</v>
      </c>
      <c r="AU344" s="130">
        <v>5</v>
      </c>
      <c r="AV344" s="132"/>
      <c r="AW344" s="3"/>
      <c r="AX344" s="42"/>
      <c r="AY344" s="134">
        <v>0</v>
      </c>
      <c r="AZ344" s="132"/>
      <c r="BA344" s="3">
        <v>1</v>
      </c>
      <c r="BB344" s="42">
        <v>44023</v>
      </c>
      <c r="BC344" s="130">
        <v>5</v>
      </c>
      <c r="BD344" s="132"/>
      <c r="BE344" s="3">
        <v>1</v>
      </c>
      <c r="BF344" s="42">
        <v>44022</v>
      </c>
      <c r="BG344" s="33">
        <v>5</v>
      </c>
      <c r="BH344" s="22"/>
    </row>
    <row r="345" spans="1:60" customFormat="1" x14ac:dyDescent="0.25">
      <c r="A345" s="30">
        <v>44035</v>
      </c>
      <c r="B345" s="62">
        <v>0.41666666666666669</v>
      </c>
      <c r="C345" s="128">
        <f t="shared" si="48"/>
        <v>2</v>
      </c>
      <c r="D345" s="129">
        <f t="shared" si="49"/>
        <v>2</v>
      </c>
      <c r="E345" s="33">
        <f t="shared" si="50"/>
        <v>130</v>
      </c>
      <c r="F345" s="33">
        <v>5</v>
      </c>
      <c r="G345" s="147">
        <f t="shared" si="47"/>
        <v>44035</v>
      </c>
      <c r="H345" s="22"/>
      <c r="I345" s="3">
        <v>6</v>
      </c>
      <c r="J345" s="42">
        <v>44034</v>
      </c>
      <c r="K345" s="130">
        <v>10</v>
      </c>
      <c r="L345" s="22"/>
      <c r="M345" s="3">
        <v>8</v>
      </c>
      <c r="N345" s="42">
        <v>44033</v>
      </c>
      <c r="O345" s="130">
        <v>10</v>
      </c>
      <c r="P345" s="22"/>
      <c r="Q345" s="3">
        <v>8</v>
      </c>
      <c r="R345" s="42">
        <v>44032</v>
      </c>
      <c r="S345" s="130">
        <v>10</v>
      </c>
      <c r="T345" s="22"/>
      <c r="U345" s="3">
        <v>8</v>
      </c>
      <c r="V345" s="42">
        <v>44031</v>
      </c>
      <c r="W345" s="130">
        <v>10</v>
      </c>
      <c r="X345" s="22"/>
      <c r="Y345" s="3">
        <v>5</v>
      </c>
      <c r="Z345" s="42">
        <v>44030</v>
      </c>
      <c r="AA345" s="130">
        <v>10</v>
      </c>
      <c r="AB345" s="22"/>
      <c r="AC345" s="131">
        <v>3</v>
      </c>
      <c r="AD345" s="42">
        <v>44029</v>
      </c>
      <c r="AE345" s="130">
        <v>10</v>
      </c>
      <c r="AF345" s="22"/>
      <c r="AG345" s="131">
        <v>1</v>
      </c>
      <c r="AH345" s="42">
        <v>44028</v>
      </c>
      <c r="AI345" s="130">
        <v>10</v>
      </c>
      <c r="AJ345" s="132"/>
      <c r="AK345" s="3">
        <v>1</v>
      </c>
      <c r="AL345" s="42">
        <v>44027</v>
      </c>
      <c r="AM345" s="130">
        <v>10</v>
      </c>
      <c r="AN345" s="132"/>
      <c r="AO345" s="3">
        <v>1</v>
      </c>
      <c r="AP345" s="42">
        <v>44026</v>
      </c>
      <c r="AQ345" s="130">
        <v>10</v>
      </c>
      <c r="AR345" s="132"/>
      <c r="AS345" s="3">
        <v>1</v>
      </c>
      <c r="AT345" s="42">
        <v>44025</v>
      </c>
      <c r="AU345" s="130">
        <v>10</v>
      </c>
      <c r="AV345" s="132"/>
      <c r="AW345" s="3">
        <v>1</v>
      </c>
      <c r="AX345" s="42">
        <v>44024</v>
      </c>
      <c r="AY345" s="130">
        <v>10</v>
      </c>
      <c r="AZ345" s="132"/>
      <c r="BA345" s="3">
        <v>1</v>
      </c>
      <c r="BB345" s="42">
        <v>44023</v>
      </c>
      <c r="BC345" s="130">
        <v>10</v>
      </c>
      <c r="BD345" s="132"/>
      <c r="BE345" s="3">
        <v>1</v>
      </c>
      <c r="BF345" s="42">
        <v>44022</v>
      </c>
      <c r="BG345" s="33">
        <v>10</v>
      </c>
      <c r="BH345" s="22"/>
    </row>
    <row r="346" spans="1:60" customFormat="1" x14ac:dyDescent="0.25">
      <c r="A346" s="30"/>
      <c r="B346" s="62"/>
      <c r="C346" s="128">
        <f t="shared" si="48"/>
        <v>1</v>
      </c>
      <c r="D346" s="129">
        <f t="shared" si="49"/>
        <v>1</v>
      </c>
      <c r="E346" s="33">
        <f t="shared" si="50"/>
        <v>60</v>
      </c>
      <c r="F346" s="33">
        <v>5</v>
      </c>
      <c r="G346" s="147">
        <f t="shared" si="47"/>
        <v>44035</v>
      </c>
      <c r="H346" s="22"/>
      <c r="I346" s="3">
        <v>6</v>
      </c>
      <c r="J346" s="42">
        <v>44034</v>
      </c>
      <c r="K346" s="130">
        <v>5</v>
      </c>
      <c r="L346" s="22"/>
      <c r="M346" s="3">
        <v>8</v>
      </c>
      <c r="N346" s="42">
        <v>44033</v>
      </c>
      <c r="O346" s="130">
        <v>5</v>
      </c>
      <c r="P346" s="22"/>
      <c r="Q346" s="3">
        <v>8</v>
      </c>
      <c r="R346" s="42">
        <v>44032</v>
      </c>
      <c r="S346" s="130">
        <v>5</v>
      </c>
      <c r="T346" s="22"/>
      <c r="U346" s="3"/>
      <c r="V346" s="42"/>
      <c r="W346" s="134">
        <v>0</v>
      </c>
      <c r="X346" s="22"/>
      <c r="Y346" s="3">
        <v>5</v>
      </c>
      <c r="Z346" s="42">
        <v>44030</v>
      </c>
      <c r="AA346" s="130">
        <v>5</v>
      </c>
      <c r="AB346" s="22"/>
      <c r="AC346" s="131">
        <v>3</v>
      </c>
      <c r="AD346" s="42">
        <v>44029</v>
      </c>
      <c r="AE346" s="130">
        <v>5</v>
      </c>
      <c r="AF346" s="22"/>
      <c r="AG346" s="131">
        <v>1</v>
      </c>
      <c r="AH346" s="42">
        <v>44028</v>
      </c>
      <c r="AI346" s="130">
        <v>5</v>
      </c>
      <c r="AJ346" s="132"/>
      <c r="AK346" s="3">
        <v>1</v>
      </c>
      <c r="AL346" s="42">
        <v>44027</v>
      </c>
      <c r="AM346" s="130">
        <v>5</v>
      </c>
      <c r="AN346" s="132"/>
      <c r="AO346" s="3">
        <v>1</v>
      </c>
      <c r="AP346" s="42">
        <v>44026</v>
      </c>
      <c r="AQ346" s="130">
        <v>5</v>
      </c>
      <c r="AR346" s="132"/>
      <c r="AS346" s="3">
        <v>1</v>
      </c>
      <c r="AT346" s="42">
        <v>44025</v>
      </c>
      <c r="AU346" s="130">
        <v>5</v>
      </c>
      <c r="AV346" s="132"/>
      <c r="AW346" s="3">
        <v>1</v>
      </c>
      <c r="AX346" s="42">
        <v>44024</v>
      </c>
      <c r="AY346" s="130">
        <v>5</v>
      </c>
      <c r="AZ346" s="132"/>
      <c r="BA346" s="3">
        <v>1</v>
      </c>
      <c r="BB346" s="42">
        <v>44023</v>
      </c>
      <c r="BC346" s="130">
        <v>5</v>
      </c>
      <c r="BD346" s="132"/>
      <c r="BE346" s="3">
        <v>1</v>
      </c>
      <c r="BF346" s="42">
        <v>44022</v>
      </c>
      <c r="BG346" s="33">
        <v>5</v>
      </c>
      <c r="BH346" s="22"/>
    </row>
    <row r="347" spans="1:60" customFormat="1" x14ac:dyDescent="0.25">
      <c r="A347" s="30"/>
      <c r="B347" s="62"/>
      <c r="C347" s="128">
        <f t="shared" si="48"/>
        <v>1</v>
      </c>
      <c r="D347" s="129">
        <f t="shared" si="49"/>
        <v>1</v>
      </c>
      <c r="E347" s="33">
        <f t="shared" si="50"/>
        <v>25</v>
      </c>
      <c r="F347" s="33">
        <v>5</v>
      </c>
      <c r="G347" s="147">
        <f t="shared" si="47"/>
        <v>44035</v>
      </c>
      <c r="H347" s="22"/>
      <c r="I347" s="3">
        <v>6</v>
      </c>
      <c r="J347" s="42">
        <v>44034</v>
      </c>
      <c r="K347" s="130">
        <v>5</v>
      </c>
      <c r="L347" s="22"/>
      <c r="M347" s="3">
        <v>8</v>
      </c>
      <c r="N347" s="42">
        <v>44033</v>
      </c>
      <c r="O347" s="130">
        <v>5</v>
      </c>
      <c r="P347" s="22"/>
      <c r="Q347" s="3">
        <v>8</v>
      </c>
      <c r="R347" s="42">
        <v>44032</v>
      </c>
      <c r="S347" s="130">
        <v>5</v>
      </c>
      <c r="T347" s="22"/>
      <c r="U347" s="3"/>
      <c r="V347" s="42"/>
      <c r="W347" s="134">
        <v>0</v>
      </c>
      <c r="X347" s="22"/>
      <c r="Y347" s="3"/>
      <c r="Z347" s="42"/>
      <c r="AA347" s="134">
        <v>0</v>
      </c>
      <c r="AB347" s="22"/>
      <c r="AC347" s="3"/>
      <c r="AD347" s="42"/>
      <c r="AE347" s="134">
        <v>0</v>
      </c>
      <c r="AF347" s="22"/>
      <c r="AG347" s="131">
        <v>1</v>
      </c>
      <c r="AH347" s="42">
        <v>44028</v>
      </c>
      <c r="AI347" s="130">
        <v>5</v>
      </c>
      <c r="AJ347" s="132"/>
      <c r="AK347" s="3"/>
      <c r="AL347" s="42"/>
      <c r="AM347" s="134">
        <v>0</v>
      </c>
      <c r="AN347" s="132"/>
      <c r="AO347" s="3"/>
      <c r="AP347" s="42"/>
      <c r="AQ347" s="134">
        <v>0</v>
      </c>
      <c r="AR347" s="132"/>
      <c r="AS347" s="3"/>
      <c r="AT347" s="42"/>
      <c r="AU347" s="134">
        <v>0</v>
      </c>
      <c r="AV347" s="132"/>
      <c r="AW347" s="3"/>
      <c r="AX347" s="42"/>
      <c r="AY347" s="134">
        <v>0</v>
      </c>
      <c r="AZ347" s="132"/>
      <c r="BA347" s="3"/>
      <c r="BB347" s="42"/>
      <c r="BC347" s="134">
        <v>0</v>
      </c>
      <c r="BD347" s="132"/>
      <c r="BE347" s="3">
        <v>1</v>
      </c>
      <c r="BF347" s="42">
        <v>44022</v>
      </c>
      <c r="BG347" s="33">
        <v>5</v>
      </c>
      <c r="BH347" s="22"/>
    </row>
    <row r="348" spans="1:60" customFormat="1" x14ac:dyDescent="0.25">
      <c r="A348" s="30">
        <v>44035</v>
      </c>
      <c r="B348" s="62">
        <v>0.54166666666666663</v>
      </c>
      <c r="C348" s="128">
        <f t="shared" si="48"/>
        <v>3</v>
      </c>
      <c r="D348" s="129">
        <f t="shared" si="49"/>
        <v>3</v>
      </c>
      <c r="E348" s="33">
        <f t="shared" si="50"/>
        <v>195</v>
      </c>
      <c r="F348" s="33">
        <v>5</v>
      </c>
      <c r="G348" s="147">
        <f t="shared" si="47"/>
        <v>44035</v>
      </c>
      <c r="H348" s="22"/>
      <c r="I348" s="3">
        <v>6</v>
      </c>
      <c r="J348" s="42">
        <v>44034</v>
      </c>
      <c r="K348" s="130">
        <v>15</v>
      </c>
      <c r="L348" s="22"/>
      <c r="M348" s="3">
        <v>8</v>
      </c>
      <c r="N348" s="42">
        <v>44033</v>
      </c>
      <c r="O348" s="130">
        <v>15</v>
      </c>
      <c r="P348" s="22"/>
      <c r="Q348" s="3">
        <v>8</v>
      </c>
      <c r="R348" s="42">
        <v>44032</v>
      </c>
      <c r="S348" s="130">
        <v>15</v>
      </c>
      <c r="T348" s="22"/>
      <c r="U348" s="3">
        <v>8</v>
      </c>
      <c r="V348" s="42">
        <v>44031</v>
      </c>
      <c r="W348" s="130">
        <v>15</v>
      </c>
      <c r="X348" s="22"/>
      <c r="Y348" s="3">
        <v>5</v>
      </c>
      <c r="Z348" s="42">
        <v>44030</v>
      </c>
      <c r="AA348" s="130">
        <v>15</v>
      </c>
      <c r="AB348" s="22"/>
      <c r="AC348" s="131">
        <v>3</v>
      </c>
      <c r="AD348" s="42">
        <v>44029</v>
      </c>
      <c r="AE348" s="130">
        <v>15</v>
      </c>
      <c r="AF348" s="22"/>
      <c r="AG348" s="131">
        <v>1</v>
      </c>
      <c r="AH348" s="42">
        <v>44028</v>
      </c>
      <c r="AI348" s="130">
        <v>15</v>
      </c>
      <c r="AJ348" s="132"/>
      <c r="AK348" s="3">
        <v>1</v>
      </c>
      <c r="AL348" s="42">
        <v>44027</v>
      </c>
      <c r="AM348" s="130">
        <v>15</v>
      </c>
      <c r="AN348" s="132"/>
      <c r="AO348" s="3">
        <v>1</v>
      </c>
      <c r="AP348" s="42">
        <v>44026</v>
      </c>
      <c r="AQ348" s="130">
        <v>15</v>
      </c>
      <c r="AR348" s="132"/>
      <c r="AS348" s="3">
        <v>1</v>
      </c>
      <c r="AT348" s="42">
        <v>44025</v>
      </c>
      <c r="AU348" s="130">
        <v>15</v>
      </c>
      <c r="AV348" s="132"/>
      <c r="AW348" s="3">
        <v>1</v>
      </c>
      <c r="AX348" s="42">
        <v>44024</v>
      </c>
      <c r="AY348" s="130">
        <v>15</v>
      </c>
      <c r="AZ348" s="132"/>
      <c r="BA348" s="3">
        <v>1</v>
      </c>
      <c r="BB348" s="42">
        <v>44023</v>
      </c>
      <c r="BC348" s="130">
        <v>15</v>
      </c>
      <c r="BD348" s="132"/>
      <c r="BE348" s="3">
        <v>1</v>
      </c>
      <c r="BF348" s="42">
        <v>44022</v>
      </c>
      <c r="BG348" s="33">
        <v>15</v>
      </c>
      <c r="BH348" s="22"/>
    </row>
    <row r="349" spans="1:60" customFormat="1" x14ac:dyDescent="0.25">
      <c r="A349" s="30"/>
      <c r="B349" s="62"/>
      <c r="C349" s="128">
        <f t="shared" si="48"/>
        <v>1</v>
      </c>
      <c r="D349" s="129">
        <f t="shared" si="49"/>
        <v>1</v>
      </c>
      <c r="E349" s="33">
        <f t="shared" si="50"/>
        <v>60</v>
      </c>
      <c r="F349" s="33">
        <v>5</v>
      </c>
      <c r="G349" s="147">
        <f t="shared" si="47"/>
        <v>44035</v>
      </c>
      <c r="H349" s="22"/>
      <c r="I349" s="3">
        <v>6</v>
      </c>
      <c r="J349" s="42">
        <v>44034</v>
      </c>
      <c r="K349" s="130">
        <v>5</v>
      </c>
      <c r="L349" s="22"/>
      <c r="M349" s="3">
        <v>8</v>
      </c>
      <c r="N349" s="42">
        <v>44033</v>
      </c>
      <c r="O349" s="130">
        <v>5</v>
      </c>
      <c r="P349" s="22"/>
      <c r="Q349" s="3"/>
      <c r="R349" s="42"/>
      <c r="S349" s="134">
        <v>0</v>
      </c>
      <c r="T349" s="22"/>
      <c r="U349" s="3">
        <v>8</v>
      </c>
      <c r="V349" s="42">
        <v>44031</v>
      </c>
      <c r="W349" s="130">
        <v>5</v>
      </c>
      <c r="X349" s="22"/>
      <c r="Y349" s="3">
        <v>5</v>
      </c>
      <c r="Z349" s="42">
        <v>44030</v>
      </c>
      <c r="AA349" s="130">
        <v>5</v>
      </c>
      <c r="AB349" s="22"/>
      <c r="AC349" s="131">
        <v>3</v>
      </c>
      <c r="AD349" s="42">
        <v>44029</v>
      </c>
      <c r="AE349" s="130">
        <v>5</v>
      </c>
      <c r="AF349" s="22"/>
      <c r="AG349" s="131">
        <v>1</v>
      </c>
      <c r="AH349" s="42">
        <v>44028</v>
      </c>
      <c r="AI349" s="130">
        <v>5</v>
      </c>
      <c r="AJ349" s="132"/>
      <c r="AK349" s="3">
        <v>1</v>
      </c>
      <c r="AL349" s="42">
        <v>44027</v>
      </c>
      <c r="AM349" s="130">
        <v>5</v>
      </c>
      <c r="AN349" s="132"/>
      <c r="AO349" s="3">
        <v>1</v>
      </c>
      <c r="AP349" s="42">
        <v>44026</v>
      </c>
      <c r="AQ349" s="130">
        <v>5</v>
      </c>
      <c r="AR349" s="132"/>
      <c r="AS349" s="3">
        <v>1</v>
      </c>
      <c r="AT349" s="42">
        <v>44025</v>
      </c>
      <c r="AU349" s="130">
        <v>5</v>
      </c>
      <c r="AV349" s="132"/>
      <c r="AW349" s="3">
        <v>1</v>
      </c>
      <c r="AX349" s="42">
        <v>44024</v>
      </c>
      <c r="AY349" s="130">
        <v>5</v>
      </c>
      <c r="AZ349" s="132"/>
      <c r="BA349" s="3">
        <v>1</v>
      </c>
      <c r="BB349" s="42">
        <v>44023</v>
      </c>
      <c r="BC349" s="130">
        <v>5</v>
      </c>
      <c r="BD349" s="132"/>
      <c r="BE349" s="3">
        <v>1</v>
      </c>
      <c r="BF349" s="42">
        <v>44022</v>
      </c>
      <c r="BG349" s="33">
        <v>5</v>
      </c>
      <c r="BH349" s="22"/>
    </row>
    <row r="350" spans="1:60" customFormat="1" x14ac:dyDescent="0.25">
      <c r="A350" s="30">
        <v>44035</v>
      </c>
      <c r="B350" s="62">
        <v>0.58333333333333337</v>
      </c>
      <c r="C350" s="128">
        <f t="shared" si="48"/>
        <v>5</v>
      </c>
      <c r="D350" s="129">
        <f t="shared" si="49"/>
        <v>5</v>
      </c>
      <c r="E350" s="33">
        <f t="shared" si="50"/>
        <v>325</v>
      </c>
      <c r="F350" s="33">
        <v>5</v>
      </c>
      <c r="G350" s="147">
        <f t="shared" si="47"/>
        <v>44035</v>
      </c>
      <c r="H350" s="22"/>
      <c r="I350" s="3">
        <v>6</v>
      </c>
      <c r="J350" s="42">
        <v>44034</v>
      </c>
      <c r="K350" s="130">
        <v>25</v>
      </c>
      <c r="L350" s="22"/>
      <c r="M350" s="3">
        <v>8</v>
      </c>
      <c r="N350" s="42">
        <v>44033</v>
      </c>
      <c r="O350" s="130">
        <v>25</v>
      </c>
      <c r="P350" s="22"/>
      <c r="Q350" s="3">
        <v>8</v>
      </c>
      <c r="R350" s="42">
        <v>44032</v>
      </c>
      <c r="S350" s="130">
        <v>25</v>
      </c>
      <c r="T350" s="22"/>
      <c r="U350" s="3">
        <v>8</v>
      </c>
      <c r="V350" s="42">
        <v>44031</v>
      </c>
      <c r="W350" s="130">
        <v>25</v>
      </c>
      <c r="X350" s="22"/>
      <c r="Y350" s="3">
        <v>5</v>
      </c>
      <c r="Z350" s="42">
        <v>44030</v>
      </c>
      <c r="AA350" s="130">
        <v>25</v>
      </c>
      <c r="AB350" s="22"/>
      <c r="AC350" s="131">
        <v>3</v>
      </c>
      <c r="AD350" s="42">
        <v>44029</v>
      </c>
      <c r="AE350" s="130">
        <v>25</v>
      </c>
      <c r="AF350" s="22"/>
      <c r="AG350" s="131">
        <v>1</v>
      </c>
      <c r="AH350" s="42">
        <v>44028</v>
      </c>
      <c r="AI350" s="130">
        <v>25</v>
      </c>
      <c r="AJ350" s="132"/>
      <c r="AK350" s="3">
        <v>1</v>
      </c>
      <c r="AL350" s="42">
        <v>44027</v>
      </c>
      <c r="AM350" s="130">
        <v>25</v>
      </c>
      <c r="AN350" s="132"/>
      <c r="AO350" s="3">
        <v>1</v>
      </c>
      <c r="AP350" s="42">
        <v>44026</v>
      </c>
      <c r="AQ350" s="130">
        <v>25</v>
      </c>
      <c r="AR350" s="132"/>
      <c r="AS350" s="3">
        <v>1</v>
      </c>
      <c r="AT350" s="42">
        <v>44025</v>
      </c>
      <c r="AU350" s="130">
        <v>25</v>
      </c>
      <c r="AV350" s="132"/>
      <c r="AW350" s="3">
        <v>1</v>
      </c>
      <c r="AX350" s="42">
        <v>44024</v>
      </c>
      <c r="AY350" s="130">
        <v>25</v>
      </c>
      <c r="AZ350" s="132"/>
      <c r="BA350" s="3">
        <v>1</v>
      </c>
      <c r="BB350" s="42">
        <v>44023</v>
      </c>
      <c r="BC350" s="130">
        <v>25</v>
      </c>
      <c r="BD350" s="132"/>
      <c r="BE350" s="3">
        <v>1</v>
      </c>
      <c r="BF350" s="42">
        <v>44022</v>
      </c>
      <c r="BG350" s="33">
        <v>25</v>
      </c>
      <c r="BH350" s="22"/>
    </row>
    <row r="351" spans="1:60" customFormat="1" x14ac:dyDescent="0.25">
      <c r="A351" s="30"/>
      <c r="B351" s="62"/>
      <c r="C351" s="128">
        <f t="shared" si="48"/>
        <v>1</v>
      </c>
      <c r="D351" s="129">
        <f t="shared" si="49"/>
        <v>1</v>
      </c>
      <c r="E351" s="33">
        <f t="shared" si="50"/>
        <v>35</v>
      </c>
      <c r="F351" s="33">
        <v>5</v>
      </c>
      <c r="G351" s="147">
        <f t="shared" si="47"/>
        <v>44035</v>
      </c>
      <c r="H351" s="22"/>
      <c r="I351" s="3">
        <v>6</v>
      </c>
      <c r="J351" s="42">
        <v>44034</v>
      </c>
      <c r="K351" s="130">
        <v>5</v>
      </c>
      <c r="L351" s="22"/>
      <c r="M351" s="3">
        <v>8</v>
      </c>
      <c r="N351" s="42">
        <v>44033</v>
      </c>
      <c r="O351" s="130">
        <v>5</v>
      </c>
      <c r="P351" s="22"/>
      <c r="Q351" s="3">
        <v>8</v>
      </c>
      <c r="R351" s="42">
        <v>44032</v>
      </c>
      <c r="S351" s="130">
        <v>5</v>
      </c>
      <c r="T351" s="22"/>
      <c r="U351" s="3">
        <v>8</v>
      </c>
      <c r="V351" s="42">
        <v>44031</v>
      </c>
      <c r="W351" s="130">
        <v>5</v>
      </c>
      <c r="X351" s="22"/>
      <c r="Y351" s="3">
        <v>5</v>
      </c>
      <c r="Z351" s="42">
        <v>44030</v>
      </c>
      <c r="AA351" s="130">
        <v>5</v>
      </c>
      <c r="AB351" s="22"/>
      <c r="AC351" s="131">
        <v>3</v>
      </c>
      <c r="AD351" s="42">
        <v>44029</v>
      </c>
      <c r="AE351" s="130">
        <v>5</v>
      </c>
      <c r="AF351" s="22"/>
      <c r="AG351" s="131"/>
      <c r="AH351" s="42"/>
      <c r="AI351" s="134">
        <v>0</v>
      </c>
      <c r="AJ351" s="132"/>
      <c r="AK351" s="3"/>
      <c r="AL351" s="42"/>
      <c r="AM351" s="134">
        <v>0</v>
      </c>
      <c r="AN351" s="132"/>
      <c r="AO351" s="3"/>
      <c r="AP351" s="42"/>
      <c r="AQ351" s="134">
        <v>0</v>
      </c>
      <c r="AR351" s="132"/>
      <c r="AS351" s="3"/>
      <c r="AT351" s="42"/>
      <c r="AU351" s="134">
        <v>0</v>
      </c>
      <c r="AV351" s="132"/>
      <c r="AW351" s="3"/>
      <c r="AX351" s="42"/>
      <c r="AY351" s="134">
        <v>0</v>
      </c>
      <c r="AZ351" s="132"/>
      <c r="BA351" s="3"/>
      <c r="BB351" s="42"/>
      <c r="BC351" s="134">
        <v>0</v>
      </c>
      <c r="BD351" s="132"/>
      <c r="BE351" s="3">
        <v>1</v>
      </c>
      <c r="BF351" s="42">
        <v>44022</v>
      </c>
      <c r="BG351" s="33">
        <v>5</v>
      </c>
      <c r="BH351" s="22"/>
    </row>
    <row r="352" spans="1:60" customFormat="1" x14ac:dyDescent="0.25">
      <c r="A352" s="30"/>
      <c r="B352" s="62"/>
      <c r="C352" s="128">
        <f t="shared" si="48"/>
        <v>1</v>
      </c>
      <c r="D352" s="129">
        <f t="shared" si="49"/>
        <v>1</v>
      </c>
      <c r="E352" s="33">
        <f t="shared" si="50"/>
        <v>30</v>
      </c>
      <c r="F352" s="33">
        <v>5</v>
      </c>
      <c r="G352" s="147">
        <v>44035</v>
      </c>
      <c r="H352" s="22"/>
      <c r="I352" s="3"/>
      <c r="J352" s="42"/>
      <c r="K352" s="134">
        <v>0</v>
      </c>
      <c r="L352" s="22"/>
      <c r="M352" s="3"/>
      <c r="N352" s="42"/>
      <c r="O352" s="134">
        <v>0</v>
      </c>
      <c r="P352" s="22"/>
      <c r="Q352" s="3">
        <v>8</v>
      </c>
      <c r="R352" s="42">
        <v>44032</v>
      </c>
      <c r="S352" s="130">
        <v>5</v>
      </c>
      <c r="T352" s="22"/>
      <c r="U352" s="3"/>
      <c r="V352" s="42"/>
      <c r="W352" s="134">
        <v>0</v>
      </c>
      <c r="X352" s="22"/>
      <c r="Y352" s="3"/>
      <c r="Z352" s="42"/>
      <c r="AA352" s="134">
        <v>0</v>
      </c>
      <c r="AB352" s="22"/>
      <c r="AC352" s="3">
        <v>3</v>
      </c>
      <c r="AD352" s="42">
        <v>44029</v>
      </c>
      <c r="AE352" s="130">
        <v>5</v>
      </c>
      <c r="AF352" s="22"/>
      <c r="AG352" s="3">
        <v>1</v>
      </c>
      <c r="AH352" s="42">
        <v>44028</v>
      </c>
      <c r="AI352" s="130">
        <v>5</v>
      </c>
      <c r="AJ352" s="22"/>
      <c r="AK352" s="3">
        <v>1</v>
      </c>
      <c r="AL352" s="42">
        <v>44027</v>
      </c>
      <c r="AM352" s="130">
        <v>5</v>
      </c>
      <c r="AN352" s="22"/>
      <c r="AO352" s="131">
        <v>1</v>
      </c>
      <c r="AP352" s="42">
        <v>44026</v>
      </c>
      <c r="AQ352" s="130">
        <v>5</v>
      </c>
      <c r="AR352" s="132"/>
      <c r="AS352" s="3">
        <v>1</v>
      </c>
      <c r="AT352" s="42">
        <v>44025</v>
      </c>
      <c r="AU352" s="130">
        <v>5</v>
      </c>
      <c r="AV352" s="132"/>
      <c r="AW352" s="3"/>
      <c r="AX352" s="42"/>
      <c r="AY352" s="130"/>
      <c r="AZ352" s="132"/>
      <c r="BA352" s="3"/>
      <c r="BB352" s="42"/>
      <c r="BC352" s="130"/>
      <c r="BD352" s="132"/>
      <c r="BE352" s="3"/>
      <c r="BF352" s="42"/>
      <c r="BG352" s="33"/>
      <c r="BH352" s="22"/>
    </row>
    <row r="353" spans="1:60" customFormat="1" x14ac:dyDescent="0.25">
      <c r="A353" s="30">
        <v>44035</v>
      </c>
      <c r="B353" s="62">
        <v>0.625</v>
      </c>
      <c r="C353" s="128">
        <f t="shared" si="48"/>
        <v>2</v>
      </c>
      <c r="D353" s="129">
        <f t="shared" si="49"/>
        <v>2</v>
      </c>
      <c r="E353" s="33">
        <f t="shared" si="50"/>
        <v>130</v>
      </c>
      <c r="F353" s="33">
        <v>5</v>
      </c>
      <c r="G353" s="147">
        <f t="shared" si="47"/>
        <v>44035</v>
      </c>
      <c r="H353" s="22"/>
      <c r="I353" s="3">
        <v>6</v>
      </c>
      <c r="J353" s="42">
        <v>44034</v>
      </c>
      <c r="K353" s="130">
        <v>10</v>
      </c>
      <c r="L353" s="22"/>
      <c r="M353" s="3">
        <v>8</v>
      </c>
      <c r="N353" s="42">
        <v>44033</v>
      </c>
      <c r="O353" s="130">
        <v>10</v>
      </c>
      <c r="P353" s="22"/>
      <c r="Q353" s="3">
        <v>8</v>
      </c>
      <c r="R353" s="42">
        <v>44032</v>
      </c>
      <c r="S353" s="130">
        <v>10</v>
      </c>
      <c r="T353" s="22"/>
      <c r="U353" s="3">
        <v>8</v>
      </c>
      <c r="V353" s="42">
        <v>44031</v>
      </c>
      <c r="W353" s="130">
        <v>10</v>
      </c>
      <c r="X353" s="22"/>
      <c r="Y353" s="3">
        <v>5</v>
      </c>
      <c r="Z353" s="42">
        <v>44030</v>
      </c>
      <c r="AA353" s="130">
        <v>10</v>
      </c>
      <c r="AB353" s="22"/>
      <c r="AC353" s="131">
        <v>3</v>
      </c>
      <c r="AD353" s="42">
        <v>44029</v>
      </c>
      <c r="AE353" s="130">
        <v>10</v>
      </c>
      <c r="AF353" s="22"/>
      <c r="AG353" s="131">
        <v>1</v>
      </c>
      <c r="AH353" s="42">
        <v>44028</v>
      </c>
      <c r="AI353" s="130">
        <v>10</v>
      </c>
      <c r="AJ353" s="132"/>
      <c r="AK353" s="3">
        <v>1</v>
      </c>
      <c r="AL353" s="42">
        <v>44027</v>
      </c>
      <c r="AM353" s="130">
        <v>10</v>
      </c>
      <c r="AN353" s="132"/>
      <c r="AO353" s="3">
        <v>1</v>
      </c>
      <c r="AP353" s="42">
        <v>44026</v>
      </c>
      <c r="AQ353" s="130">
        <v>10</v>
      </c>
      <c r="AR353" s="132"/>
      <c r="AS353" s="3">
        <v>1</v>
      </c>
      <c r="AT353" s="42">
        <v>44025</v>
      </c>
      <c r="AU353" s="130">
        <v>10</v>
      </c>
      <c r="AV353" s="132"/>
      <c r="AW353" s="3">
        <v>1</v>
      </c>
      <c r="AX353" s="42">
        <v>44024</v>
      </c>
      <c r="AY353" s="130">
        <v>10</v>
      </c>
      <c r="AZ353" s="132"/>
      <c r="BA353" s="3">
        <v>1</v>
      </c>
      <c r="BB353" s="42">
        <v>44023</v>
      </c>
      <c r="BC353" s="130">
        <v>10</v>
      </c>
      <c r="BD353" s="132"/>
      <c r="BE353" s="3">
        <v>1</v>
      </c>
      <c r="BF353" s="42">
        <v>44022</v>
      </c>
      <c r="BG353" s="33">
        <v>10</v>
      </c>
      <c r="BH353" s="22"/>
    </row>
    <row r="354" spans="1:60" customFormat="1" ht="13.75" thickBot="1" x14ac:dyDescent="0.3">
      <c r="A354" s="30"/>
      <c r="B354" s="62"/>
      <c r="C354" s="128">
        <f t="shared" si="48"/>
        <v>1</v>
      </c>
      <c r="D354" s="129">
        <f t="shared" si="49"/>
        <v>1</v>
      </c>
      <c r="E354" s="33">
        <f t="shared" si="50"/>
        <v>15</v>
      </c>
      <c r="F354" s="33">
        <v>5</v>
      </c>
      <c r="G354" s="147">
        <f t="shared" si="47"/>
        <v>44035</v>
      </c>
      <c r="H354" s="22"/>
      <c r="I354" s="3">
        <v>6</v>
      </c>
      <c r="J354" s="42">
        <v>44034</v>
      </c>
      <c r="K354" s="130">
        <v>5</v>
      </c>
      <c r="L354" s="22"/>
      <c r="M354" s="3">
        <v>8</v>
      </c>
      <c r="N354" s="42">
        <v>44033</v>
      </c>
      <c r="O354" s="130">
        <v>5</v>
      </c>
      <c r="P354" s="22"/>
      <c r="Q354" s="3">
        <v>8</v>
      </c>
      <c r="R354" s="42">
        <v>44032</v>
      </c>
      <c r="S354" s="130">
        <v>5</v>
      </c>
      <c r="T354" s="22"/>
      <c r="U354" s="3"/>
      <c r="V354" s="42"/>
      <c r="W354" s="130"/>
      <c r="X354" s="22"/>
      <c r="Y354" s="3"/>
      <c r="Z354" s="42"/>
      <c r="AA354" s="130"/>
      <c r="AB354" s="22"/>
      <c r="AC354" s="131"/>
      <c r="AD354" s="42"/>
      <c r="AE354" s="130"/>
      <c r="AF354" s="22"/>
      <c r="AG354" s="131"/>
      <c r="AH354" s="42"/>
      <c r="AI354" s="130"/>
      <c r="AJ354" s="132"/>
      <c r="AK354" s="3"/>
      <c r="AL354" s="42"/>
      <c r="AM354" s="130"/>
      <c r="AN354" s="132"/>
      <c r="AO354" s="3"/>
      <c r="AP354" s="42"/>
      <c r="AQ354" s="130"/>
      <c r="AR354" s="132"/>
      <c r="AS354" s="3"/>
      <c r="AT354" s="42"/>
      <c r="AU354" s="130"/>
      <c r="AV354" s="132"/>
      <c r="AW354" s="3"/>
      <c r="AX354" s="42"/>
      <c r="AY354" s="130"/>
      <c r="AZ354" s="132"/>
      <c r="BA354" s="3"/>
      <c r="BB354" s="42"/>
      <c r="BC354" s="130"/>
      <c r="BD354" s="132"/>
      <c r="BE354" s="3"/>
      <c r="BF354" s="42"/>
      <c r="BG354" s="33"/>
      <c r="BH354" s="22"/>
    </row>
    <row r="355" spans="1:60" s="8" customFormat="1" x14ac:dyDescent="0.25">
      <c r="A355" s="5">
        <v>44036</v>
      </c>
      <c r="B355" s="63">
        <v>0.25</v>
      </c>
      <c r="C355" s="135">
        <f t="shared" si="48"/>
        <v>2</v>
      </c>
      <c r="D355" s="136">
        <f>C355</f>
        <v>2</v>
      </c>
      <c r="E355" s="7">
        <f>SUM(K355,O355,S355,W355,AA355,AE355,AI355,AM355,AQ355,AU355,AY355,BC355,BG355)</f>
        <v>130</v>
      </c>
      <c r="F355" s="7">
        <v>5</v>
      </c>
      <c r="G355" s="141">
        <f>J355+1</f>
        <v>44035</v>
      </c>
      <c r="H355" s="12"/>
      <c r="I355" s="9">
        <v>6</v>
      </c>
      <c r="J355" s="10">
        <v>44034</v>
      </c>
      <c r="K355" s="137">
        <v>10</v>
      </c>
      <c r="L355" s="12"/>
      <c r="M355" s="9">
        <v>8</v>
      </c>
      <c r="N355" s="10">
        <v>44033</v>
      </c>
      <c r="O355" s="137">
        <v>10</v>
      </c>
      <c r="P355" s="12"/>
      <c r="Q355" s="9">
        <v>8</v>
      </c>
      <c r="R355" s="10">
        <v>44032</v>
      </c>
      <c r="S355" s="137">
        <v>10</v>
      </c>
      <c r="T355" s="12"/>
      <c r="U355" s="9">
        <v>8</v>
      </c>
      <c r="V355" s="10">
        <v>44031</v>
      </c>
      <c r="W355" s="137">
        <v>10</v>
      </c>
      <c r="X355" s="12"/>
      <c r="Y355" s="9">
        <v>5</v>
      </c>
      <c r="Z355" s="10">
        <v>44030</v>
      </c>
      <c r="AA355" s="137">
        <v>10</v>
      </c>
      <c r="AB355" s="12"/>
      <c r="AC355" s="138">
        <v>3</v>
      </c>
      <c r="AD355" s="10">
        <v>44029</v>
      </c>
      <c r="AE355" s="137">
        <v>10</v>
      </c>
      <c r="AF355" s="12"/>
      <c r="AG355" s="138">
        <v>1</v>
      </c>
      <c r="AH355" s="10">
        <v>44028</v>
      </c>
      <c r="AI355" s="137">
        <v>10</v>
      </c>
      <c r="AJ355" s="139"/>
      <c r="AK355" s="9">
        <v>1</v>
      </c>
      <c r="AL355" s="10">
        <v>44027</v>
      </c>
      <c r="AM355" s="137">
        <v>10</v>
      </c>
      <c r="AN355" s="139"/>
      <c r="AO355" s="9">
        <v>1</v>
      </c>
      <c r="AP355" s="10">
        <v>44026</v>
      </c>
      <c r="AQ355" s="137">
        <v>10</v>
      </c>
      <c r="AR355" s="139"/>
      <c r="AS355" s="9">
        <v>1</v>
      </c>
      <c r="AT355" s="10">
        <v>44025</v>
      </c>
      <c r="AU355" s="137">
        <v>10</v>
      </c>
      <c r="AV355" s="139"/>
      <c r="AW355" s="9">
        <v>1</v>
      </c>
      <c r="AX355" s="10">
        <v>44024</v>
      </c>
      <c r="AY355" s="137">
        <v>10</v>
      </c>
      <c r="AZ355" s="139"/>
      <c r="BA355" s="9">
        <v>1</v>
      </c>
      <c r="BB355" s="10">
        <v>44023</v>
      </c>
      <c r="BC355" s="137">
        <v>10</v>
      </c>
      <c r="BD355" s="139"/>
      <c r="BE355" s="9">
        <v>1</v>
      </c>
      <c r="BF355" s="10">
        <v>44022</v>
      </c>
      <c r="BG355" s="7">
        <v>10</v>
      </c>
      <c r="BH355" s="12"/>
    </row>
    <row r="356" spans="1:60" customFormat="1" x14ac:dyDescent="0.25">
      <c r="A356" s="30"/>
      <c r="B356" s="62"/>
      <c r="C356" s="128">
        <f t="shared" si="48"/>
        <v>1</v>
      </c>
      <c r="D356" s="129">
        <f t="shared" si="49"/>
        <v>1</v>
      </c>
      <c r="E356" s="33">
        <f t="shared" si="50"/>
        <v>20</v>
      </c>
      <c r="F356" s="33">
        <v>5</v>
      </c>
      <c r="G356" s="147">
        <v>44036</v>
      </c>
      <c r="H356" s="22"/>
      <c r="I356" s="3">
        <v>6</v>
      </c>
      <c r="J356" s="42">
        <v>44035</v>
      </c>
      <c r="K356" s="130">
        <v>5</v>
      </c>
      <c r="L356" s="22"/>
      <c r="M356" s="3"/>
      <c r="N356" s="42"/>
      <c r="O356" s="134">
        <v>0</v>
      </c>
      <c r="P356" s="22"/>
      <c r="Q356" s="3"/>
      <c r="R356" s="42"/>
      <c r="S356" s="134">
        <v>0</v>
      </c>
      <c r="T356" s="22"/>
      <c r="U356" s="3"/>
      <c r="V356" s="42"/>
      <c r="W356" s="134">
        <v>0</v>
      </c>
      <c r="X356" s="22"/>
      <c r="Y356" s="3"/>
      <c r="Z356" s="42"/>
      <c r="AA356" s="134">
        <v>0</v>
      </c>
      <c r="AB356" s="22"/>
      <c r="AC356" s="131"/>
      <c r="AD356" s="42"/>
      <c r="AE356" s="134">
        <v>0</v>
      </c>
      <c r="AF356" s="22"/>
      <c r="AG356" s="131">
        <v>1</v>
      </c>
      <c r="AH356" s="42">
        <v>44029</v>
      </c>
      <c r="AI356" s="130">
        <v>5</v>
      </c>
      <c r="AJ356" s="132"/>
      <c r="AK356" s="3"/>
      <c r="AL356" s="42"/>
      <c r="AM356" s="134">
        <v>0</v>
      </c>
      <c r="AN356" s="132"/>
      <c r="AO356" s="3">
        <v>1</v>
      </c>
      <c r="AP356" s="42">
        <v>44027</v>
      </c>
      <c r="AQ356" s="130">
        <v>5</v>
      </c>
      <c r="AR356" s="132"/>
      <c r="AS356" s="3"/>
      <c r="AT356" s="42"/>
      <c r="AU356" s="134">
        <v>0</v>
      </c>
      <c r="AV356" s="132"/>
      <c r="AW356" s="3"/>
      <c r="AX356" s="42"/>
      <c r="AY356" s="134">
        <v>0</v>
      </c>
      <c r="AZ356" s="132"/>
      <c r="BA356" s="3"/>
      <c r="BB356" s="42"/>
      <c r="BC356" s="134">
        <v>0</v>
      </c>
      <c r="BD356" s="132"/>
      <c r="BE356" s="3">
        <v>1</v>
      </c>
      <c r="BF356" s="42">
        <v>44023</v>
      </c>
      <c r="BG356" s="33">
        <v>5</v>
      </c>
      <c r="BH356" s="22"/>
    </row>
    <row r="357" spans="1:60" customFormat="1" x14ac:dyDescent="0.25">
      <c r="A357" s="30">
        <v>44036</v>
      </c>
      <c r="B357" s="62">
        <v>0.33333333333333331</v>
      </c>
      <c r="C357" s="128">
        <f t="shared" si="48"/>
        <v>4</v>
      </c>
      <c r="D357" s="129">
        <f t="shared" si="49"/>
        <v>4</v>
      </c>
      <c r="E357" s="33">
        <f t="shared" si="50"/>
        <v>260</v>
      </c>
      <c r="F357" s="33">
        <v>5</v>
      </c>
      <c r="G357" s="147">
        <v>44036</v>
      </c>
      <c r="H357" s="22"/>
      <c r="I357" s="3">
        <v>6</v>
      </c>
      <c r="J357" s="42">
        <v>44035</v>
      </c>
      <c r="K357" s="130">
        <v>20</v>
      </c>
      <c r="L357" s="22"/>
      <c r="M357" s="3">
        <v>8</v>
      </c>
      <c r="N357" s="42">
        <v>44034</v>
      </c>
      <c r="O357" s="130">
        <v>20</v>
      </c>
      <c r="P357" s="22"/>
      <c r="Q357" s="3">
        <v>8</v>
      </c>
      <c r="R357" s="42">
        <v>44033</v>
      </c>
      <c r="S357" s="130">
        <v>20</v>
      </c>
      <c r="T357" s="22"/>
      <c r="U357" s="3">
        <v>8</v>
      </c>
      <c r="V357" s="42">
        <v>44032</v>
      </c>
      <c r="W357" s="130">
        <v>20</v>
      </c>
      <c r="X357" s="22"/>
      <c r="Y357" s="3">
        <v>5</v>
      </c>
      <c r="Z357" s="42">
        <v>44031</v>
      </c>
      <c r="AA357" s="130">
        <v>20</v>
      </c>
      <c r="AB357" s="22"/>
      <c r="AC357" s="131">
        <v>3</v>
      </c>
      <c r="AD357" s="42">
        <v>44030</v>
      </c>
      <c r="AE357" s="130">
        <v>20</v>
      </c>
      <c r="AF357" s="22"/>
      <c r="AG357" s="131">
        <v>1</v>
      </c>
      <c r="AH357" s="42">
        <v>44029</v>
      </c>
      <c r="AI357" s="130">
        <v>20</v>
      </c>
      <c r="AJ357" s="132"/>
      <c r="AK357" s="3">
        <v>1</v>
      </c>
      <c r="AL357" s="42">
        <v>44028</v>
      </c>
      <c r="AM357" s="130">
        <v>20</v>
      </c>
      <c r="AN357" s="132"/>
      <c r="AO357" s="3">
        <v>1</v>
      </c>
      <c r="AP357" s="42">
        <v>44027</v>
      </c>
      <c r="AQ357" s="130">
        <v>20</v>
      </c>
      <c r="AR357" s="132"/>
      <c r="AS357" s="3">
        <v>1</v>
      </c>
      <c r="AT357" s="42">
        <v>44026</v>
      </c>
      <c r="AU357" s="130">
        <v>20</v>
      </c>
      <c r="AV357" s="132"/>
      <c r="AW357" s="3">
        <v>1</v>
      </c>
      <c r="AX357" s="42">
        <v>44025</v>
      </c>
      <c r="AY357" s="130">
        <v>20</v>
      </c>
      <c r="AZ357" s="132"/>
      <c r="BA357" s="3">
        <v>1</v>
      </c>
      <c r="BB357" s="42">
        <v>44024</v>
      </c>
      <c r="BC357" s="130">
        <v>20</v>
      </c>
      <c r="BD357" s="132"/>
      <c r="BE357" s="3">
        <v>1</v>
      </c>
      <c r="BF357" s="42">
        <v>44023</v>
      </c>
      <c r="BG357" s="33">
        <v>20</v>
      </c>
      <c r="BH357" s="22"/>
    </row>
    <row r="358" spans="1:60" customFormat="1" x14ac:dyDescent="0.25">
      <c r="A358" s="30">
        <v>44036</v>
      </c>
      <c r="B358" s="62">
        <v>0.375</v>
      </c>
      <c r="C358" s="128">
        <f t="shared" si="48"/>
        <v>2</v>
      </c>
      <c r="D358" s="129">
        <f t="shared" si="49"/>
        <v>2</v>
      </c>
      <c r="E358" s="33">
        <f t="shared" si="50"/>
        <v>130</v>
      </c>
      <c r="F358" s="33">
        <v>5</v>
      </c>
      <c r="G358" s="147">
        <v>44036</v>
      </c>
      <c r="H358" s="22"/>
      <c r="I358" s="3">
        <v>6</v>
      </c>
      <c r="J358" s="42">
        <v>44035</v>
      </c>
      <c r="K358" s="130">
        <v>10</v>
      </c>
      <c r="L358" s="22"/>
      <c r="M358" s="3">
        <v>8</v>
      </c>
      <c r="N358" s="42">
        <v>44034</v>
      </c>
      <c r="O358" s="130">
        <v>10</v>
      </c>
      <c r="P358" s="22"/>
      <c r="Q358" s="3">
        <v>8</v>
      </c>
      <c r="R358" s="42">
        <v>44033</v>
      </c>
      <c r="S358" s="130">
        <v>10</v>
      </c>
      <c r="T358" s="22"/>
      <c r="U358" s="3">
        <v>8</v>
      </c>
      <c r="V358" s="42">
        <v>44032</v>
      </c>
      <c r="W358" s="130">
        <v>10</v>
      </c>
      <c r="X358" s="22"/>
      <c r="Y358" s="3">
        <v>5</v>
      </c>
      <c r="Z358" s="42">
        <v>44031</v>
      </c>
      <c r="AA358" s="130">
        <v>10</v>
      </c>
      <c r="AB358" s="22"/>
      <c r="AC358" s="131">
        <v>3</v>
      </c>
      <c r="AD358" s="42">
        <v>44030</v>
      </c>
      <c r="AE358" s="130">
        <v>10</v>
      </c>
      <c r="AF358" s="22"/>
      <c r="AG358" s="131">
        <v>1</v>
      </c>
      <c r="AH358" s="42">
        <v>44029</v>
      </c>
      <c r="AI358" s="130">
        <v>10</v>
      </c>
      <c r="AJ358" s="132"/>
      <c r="AK358" s="3">
        <v>1</v>
      </c>
      <c r="AL358" s="42">
        <v>44028</v>
      </c>
      <c r="AM358" s="130">
        <v>10</v>
      </c>
      <c r="AN358" s="132"/>
      <c r="AO358" s="3">
        <v>1</v>
      </c>
      <c r="AP358" s="42">
        <v>44027</v>
      </c>
      <c r="AQ358" s="130">
        <v>10</v>
      </c>
      <c r="AR358" s="132"/>
      <c r="AS358" s="3">
        <v>1</v>
      </c>
      <c r="AT358" s="42">
        <v>44026</v>
      </c>
      <c r="AU358" s="130">
        <v>10</v>
      </c>
      <c r="AV358" s="132"/>
      <c r="AW358" s="3">
        <v>1</v>
      </c>
      <c r="AX358" s="42">
        <v>44025</v>
      </c>
      <c r="AY358" s="130">
        <v>10</v>
      </c>
      <c r="AZ358" s="132"/>
      <c r="BA358" s="3">
        <v>1</v>
      </c>
      <c r="BB358" s="42">
        <v>44024</v>
      </c>
      <c r="BC358" s="130">
        <v>10</v>
      </c>
      <c r="BD358" s="132"/>
      <c r="BE358" s="3">
        <v>1</v>
      </c>
      <c r="BF358" s="42">
        <v>44023</v>
      </c>
      <c r="BG358" s="33">
        <v>10</v>
      </c>
      <c r="BH358" s="22"/>
    </row>
    <row r="359" spans="1:60" customFormat="1" x14ac:dyDescent="0.25">
      <c r="A359" s="30"/>
      <c r="B359" s="62"/>
      <c r="C359" s="128">
        <f t="shared" si="48"/>
        <v>1</v>
      </c>
      <c r="D359" s="129">
        <f t="shared" si="49"/>
        <v>1</v>
      </c>
      <c r="E359" s="33">
        <f t="shared" si="50"/>
        <v>30</v>
      </c>
      <c r="F359" s="33">
        <v>5</v>
      </c>
      <c r="G359" s="147">
        <v>44036</v>
      </c>
      <c r="H359" s="22"/>
      <c r="I359" s="3">
        <v>6</v>
      </c>
      <c r="J359" s="42">
        <v>44035</v>
      </c>
      <c r="K359" s="130">
        <v>5</v>
      </c>
      <c r="L359" s="22"/>
      <c r="M359" s="3">
        <v>8</v>
      </c>
      <c r="N359" s="42">
        <v>44034</v>
      </c>
      <c r="O359" s="130">
        <v>5</v>
      </c>
      <c r="P359" s="22"/>
      <c r="Q359" s="3">
        <v>8</v>
      </c>
      <c r="R359" s="42">
        <v>44033</v>
      </c>
      <c r="S359" s="130">
        <v>5</v>
      </c>
      <c r="T359" s="22"/>
      <c r="U359" s="3"/>
      <c r="V359" s="42"/>
      <c r="W359" s="134">
        <v>0</v>
      </c>
      <c r="X359" s="22"/>
      <c r="Y359" s="3">
        <v>5</v>
      </c>
      <c r="Z359" s="42">
        <v>44031</v>
      </c>
      <c r="AA359" s="130">
        <v>5</v>
      </c>
      <c r="AB359" s="22"/>
      <c r="AC359" s="131">
        <v>3</v>
      </c>
      <c r="AD359" s="42">
        <v>44030</v>
      </c>
      <c r="AE359" s="130">
        <v>5</v>
      </c>
      <c r="AF359" s="22"/>
      <c r="AG359" s="131">
        <v>1</v>
      </c>
      <c r="AH359" s="42">
        <v>44029</v>
      </c>
      <c r="AI359" s="130">
        <v>5</v>
      </c>
      <c r="AJ359" s="132"/>
      <c r="AK359" s="3"/>
      <c r="AL359" s="42"/>
      <c r="AM359" s="130"/>
      <c r="AN359" s="132"/>
      <c r="AO359" s="3"/>
      <c r="AP359" s="42"/>
      <c r="AQ359" s="130"/>
      <c r="AR359" s="132"/>
      <c r="AS359" s="3"/>
      <c r="AT359" s="42"/>
      <c r="AU359" s="130"/>
      <c r="AV359" s="132"/>
      <c r="AW359" s="3"/>
      <c r="AX359" s="42"/>
      <c r="AY359" s="130"/>
      <c r="AZ359" s="132"/>
      <c r="BA359" s="3"/>
      <c r="BB359" s="42"/>
      <c r="BC359" s="130"/>
      <c r="BD359" s="132"/>
      <c r="BE359" s="3"/>
      <c r="BF359" s="42"/>
      <c r="BG359" s="33"/>
      <c r="BH359" s="22"/>
    </row>
    <row r="360" spans="1:60" customFormat="1" x14ac:dyDescent="0.25">
      <c r="A360" s="30">
        <v>44036</v>
      </c>
      <c r="B360" s="62">
        <v>0.45833333333333331</v>
      </c>
      <c r="C360" s="128">
        <f t="shared" si="48"/>
        <v>2</v>
      </c>
      <c r="D360" s="129">
        <f t="shared" si="49"/>
        <v>2</v>
      </c>
      <c r="E360" s="33">
        <f t="shared" si="50"/>
        <v>130</v>
      </c>
      <c r="F360" s="33">
        <v>5</v>
      </c>
      <c r="G360" s="147">
        <v>44036</v>
      </c>
      <c r="H360" s="22"/>
      <c r="I360" s="3">
        <v>6</v>
      </c>
      <c r="J360" s="42">
        <v>44035</v>
      </c>
      <c r="K360" s="130">
        <v>10</v>
      </c>
      <c r="L360" s="22"/>
      <c r="M360" s="3">
        <v>8</v>
      </c>
      <c r="N360" s="42">
        <v>44034</v>
      </c>
      <c r="O360" s="130">
        <v>10</v>
      </c>
      <c r="P360" s="22"/>
      <c r="Q360" s="3">
        <v>8</v>
      </c>
      <c r="R360" s="42">
        <v>44033</v>
      </c>
      <c r="S360" s="130">
        <v>10</v>
      </c>
      <c r="T360" s="22"/>
      <c r="U360" s="3">
        <v>8</v>
      </c>
      <c r="V360" s="42">
        <v>44032</v>
      </c>
      <c r="W360" s="130">
        <v>10</v>
      </c>
      <c r="X360" s="22"/>
      <c r="Y360" s="3">
        <v>5</v>
      </c>
      <c r="Z360" s="42">
        <v>44031</v>
      </c>
      <c r="AA360" s="130">
        <v>10</v>
      </c>
      <c r="AB360" s="22"/>
      <c r="AC360" s="131">
        <v>3</v>
      </c>
      <c r="AD360" s="42">
        <v>44030</v>
      </c>
      <c r="AE360" s="130">
        <v>10</v>
      </c>
      <c r="AF360" s="22"/>
      <c r="AG360" s="131">
        <v>1</v>
      </c>
      <c r="AH360" s="42">
        <v>44029</v>
      </c>
      <c r="AI360" s="130">
        <v>10</v>
      </c>
      <c r="AJ360" s="132"/>
      <c r="AK360" s="3">
        <v>1</v>
      </c>
      <c r="AL360" s="42">
        <v>44028</v>
      </c>
      <c r="AM360" s="130">
        <v>10</v>
      </c>
      <c r="AN360" s="132"/>
      <c r="AO360" s="3">
        <v>1</v>
      </c>
      <c r="AP360" s="42">
        <v>44027</v>
      </c>
      <c r="AQ360" s="130">
        <v>10</v>
      </c>
      <c r="AR360" s="132"/>
      <c r="AS360" s="3">
        <v>1</v>
      </c>
      <c r="AT360" s="42">
        <v>44026</v>
      </c>
      <c r="AU360" s="130">
        <v>10</v>
      </c>
      <c r="AV360" s="132"/>
      <c r="AW360" s="3">
        <v>1</v>
      </c>
      <c r="AX360" s="42">
        <v>44025</v>
      </c>
      <c r="AY360" s="130">
        <v>10</v>
      </c>
      <c r="AZ360" s="132"/>
      <c r="BA360" s="3">
        <v>1</v>
      </c>
      <c r="BB360" s="42">
        <v>44024</v>
      </c>
      <c r="BC360" s="130">
        <v>10</v>
      </c>
      <c r="BD360" s="132"/>
      <c r="BE360" s="3">
        <v>1</v>
      </c>
      <c r="BF360" s="42">
        <v>44023</v>
      </c>
      <c r="BG360" s="33">
        <v>10</v>
      </c>
      <c r="BH360" s="22"/>
    </row>
    <row r="361" spans="1:60" customFormat="1" x14ac:dyDescent="0.25">
      <c r="A361" s="30"/>
      <c r="B361" s="62"/>
      <c r="C361" s="128">
        <f t="shared" si="48"/>
        <v>1</v>
      </c>
      <c r="D361" s="129">
        <f t="shared" si="49"/>
        <v>1</v>
      </c>
      <c r="E361" s="33">
        <f t="shared" si="50"/>
        <v>45</v>
      </c>
      <c r="F361" s="33">
        <v>5</v>
      </c>
      <c r="G361" s="147">
        <v>44036</v>
      </c>
      <c r="H361" s="22"/>
      <c r="I361" s="3">
        <v>6</v>
      </c>
      <c r="J361" s="42">
        <v>44035</v>
      </c>
      <c r="K361" s="130">
        <v>5</v>
      </c>
      <c r="L361" s="22"/>
      <c r="M361" s="3">
        <v>8</v>
      </c>
      <c r="N361" s="42">
        <v>44034</v>
      </c>
      <c r="O361" s="130">
        <v>5</v>
      </c>
      <c r="P361" s="22"/>
      <c r="Q361" s="3"/>
      <c r="R361" s="42"/>
      <c r="S361" s="134">
        <v>0</v>
      </c>
      <c r="T361" s="22"/>
      <c r="U361" s="3">
        <v>8</v>
      </c>
      <c r="V361" s="42">
        <v>44032</v>
      </c>
      <c r="W361" s="130">
        <v>5</v>
      </c>
      <c r="X361" s="22"/>
      <c r="Y361" s="3"/>
      <c r="Z361" s="42"/>
      <c r="AA361" s="134">
        <v>0</v>
      </c>
      <c r="AB361" s="22"/>
      <c r="AC361" s="131"/>
      <c r="AD361" s="42"/>
      <c r="AE361" s="134">
        <v>0</v>
      </c>
      <c r="AF361" s="22"/>
      <c r="AG361" s="131"/>
      <c r="AH361" s="42"/>
      <c r="AI361" s="134">
        <v>0</v>
      </c>
      <c r="AJ361" s="132"/>
      <c r="AK361" s="3">
        <v>1</v>
      </c>
      <c r="AL361" s="42">
        <v>44028</v>
      </c>
      <c r="AM361" s="130">
        <v>5</v>
      </c>
      <c r="AN361" s="132"/>
      <c r="AO361" s="3">
        <v>1</v>
      </c>
      <c r="AP361" s="42">
        <v>44027</v>
      </c>
      <c r="AQ361" s="130">
        <v>5</v>
      </c>
      <c r="AR361" s="132"/>
      <c r="AS361" s="3">
        <v>1</v>
      </c>
      <c r="AT361" s="42">
        <v>44026</v>
      </c>
      <c r="AU361" s="130">
        <v>5</v>
      </c>
      <c r="AV361" s="132"/>
      <c r="AW361" s="3">
        <v>1</v>
      </c>
      <c r="AX361" s="42">
        <v>44025</v>
      </c>
      <c r="AY361" s="130">
        <v>5</v>
      </c>
      <c r="AZ361" s="132"/>
      <c r="BA361" s="3">
        <v>1</v>
      </c>
      <c r="BB361" s="42">
        <v>44024</v>
      </c>
      <c r="BC361" s="130">
        <v>5</v>
      </c>
      <c r="BD361" s="132"/>
      <c r="BE361" s="3">
        <v>1</v>
      </c>
      <c r="BF361" s="42">
        <v>44023</v>
      </c>
      <c r="BG361" s="33">
        <v>5</v>
      </c>
      <c r="BH361" s="22"/>
    </row>
    <row r="362" spans="1:60" customFormat="1" x14ac:dyDescent="0.25">
      <c r="A362" s="30"/>
      <c r="B362" s="62"/>
      <c r="C362" s="128">
        <f t="shared" si="48"/>
        <v>1</v>
      </c>
      <c r="D362" s="129">
        <f t="shared" si="49"/>
        <v>1</v>
      </c>
      <c r="E362" s="33">
        <f t="shared" si="50"/>
        <v>25</v>
      </c>
      <c r="F362" s="33">
        <v>5</v>
      </c>
      <c r="G362" s="147">
        <v>44036</v>
      </c>
      <c r="H362" s="22"/>
      <c r="I362" s="3">
        <v>6</v>
      </c>
      <c r="J362" s="42">
        <v>44035</v>
      </c>
      <c r="K362" s="130">
        <v>5</v>
      </c>
      <c r="L362" s="22"/>
      <c r="M362" s="3">
        <v>8</v>
      </c>
      <c r="N362" s="42">
        <v>44034</v>
      </c>
      <c r="O362" s="130">
        <v>5</v>
      </c>
      <c r="P362" s="22"/>
      <c r="Q362" s="3"/>
      <c r="R362" s="42"/>
      <c r="S362" s="134">
        <v>0</v>
      </c>
      <c r="T362" s="22"/>
      <c r="U362" s="3"/>
      <c r="V362" s="42"/>
      <c r="W362" s="134">
        <v>0</v>
      </c>
      <c r="X362" s="22"/>
      <c r="Y362" s="3"/>
      <c r="Z362" s="42"/>
      <c r="AA362" s="134">
        <v>0</v>
      </c>
      <c r="AB362" s="22"/>
      <c r="AC362" s="3"/>
      <c r="AD362" s="42"/>
      <c r="AE362" s="134">
        <v>0</v>
      </c>
      <c r="AF362" s="22"/>
      <c r="AG362" s="131"/>
      <c r="AH362" s="42"/>
      <c r="AI362" s="134">
        <v>0</v>
      </c>
      <c r="AJ362" s="132"/>
      <c r="AK362" s="3"/>
      <c r="AL362" s="42"/>
      <c r="AM362" s="134">
        <v>0</v>
      </c>
      <c r="AN362" s="132"/>
      <c r="AO362" s="3"/>
      <c r="AP362" s="42"/>
      <c r="AQ362" s="134">
        <v>0</v>
      </c>
      <c r="AR362" s="132"/>
      <c r="AS362" s="3"/>
      <c r="AT362" s="42"/>
      <c r="AU362" s="134">
        <v>0</v>
      </c>
      <c r="AV362" s="132"/>
      <c r="AW362" s="3">
        <v>1</v>
      </c>
      <c r="AX362" s="42">
        <v>44025</v>
      </c>
      <c r="AY362" s="130">
        <v>5</v>
      </c>
      <c r="AZ362" s="132"/>
      <c r="BA362" s="3">
        <v>1</v>
      </c>
      <c r="BB362" s="42">
        <v>44024</v>
      </c>
      <c r="BC362" s="130">
        <v>5</v>
      </c>
      <c r="BD362" s="132"/>
      <c r="BE362" s="3">
        <v>1</v>
      </c>
      <c r="BF362" s="42">
        <v>44023</v>
      </c>
      <c r="BG362" s="33">
        <v>5</v>
      </c>
      <c r="BH362" s="22"/>
    </row>
    <row r="363" spans="1:60" customFormat="1" x14ac:dyDescent="0.25">
      <c r="A363" s="30">
        <v>44036</v>
      </c>
      <c r="B363" s="62">
        <v>0.58333333333333337</v>
      </c>
      <c r="C363" s="128">
        <f t="shared" si="48"/>
        <v>2</v>
      </c>
      <c r="D363" s="129">
        <f t="shared" si="49"/>
        <v>2</v>
      </c>
      <c r="E363" s="33">
        <f t="shared" si="50"/>
        <v>130</v>
      </c>
      <c r="F363" s="33">
        <v>5</v>
      </c>
      <c r="G363" s="147">
        <v>44036</v>
      </c>
      <c r="H363" s="22"/>
      <c r="I363" s="3">
        <v>6</v>
      </c>
      <c r="J363" s="42">
        <v>44035</v>
      </c>
      <c r="K363" s="130">
        <v>10</v>
      </c>
      <c r="L363" s="22"/>
      <c r="M363" s="3">
        <v>8</v>
      </c>
      <c r="N363" s="42">
        <v>44034</v>
      </c>
      <c r="O363" s="130">
        <v>10</v>
      </c>
      <c r="P363" s="22"/>
      <c r="Q363" s="3">
        <v>8</v>
      </c>
      <c r="R363" s="42">
        <v>44033</v>
      </c>
      <c r="S363" s="130">
        <v>10</v>
      </c>
      <c r="T363" s="22"/>
      <c r="U363" s="3">
        <v>8</v>
      </c>
      <c r="V363" s="42">
        <v>44032</v>
      </c>
      <c r="W363" s="130">
        <v>10</v>
      </c>
      <c r="X363" s="22"/>
      <c r="Y363" s="3">
        <v>5</v>
      </c>
      <c r="Z363" s="42">
        <v>44031</v>
      </c>
      <c r="AA363" s="130">
        <v>10</v>
      </c>
      <c r="AB363" s="22"/>
      <c r="AC363" s="131">
        <v>3</v>
      </c>
      <c r="AD363" s="42">
        <v>44030</v>
      </c>
      <c r="AE363" s="130">
        <v>10</v>
      </c>
      <c r="AF363" s="22"/>
      <c r="AG363" s="131">
        <v>1</v>
      </c>
      <c r="AH363" s="42">
        <v>44029</v>
      </c>
      <c r="AI363" s="130">
        <v>10</v>
      </c>
      <c r="AJ363" s="132"/>
      <c r="AK363" s="3">
        <v>1</v>
      </c>
      <c r="AL363" s="42">
        <v>44028</v>
      </c>
      <c r="AM363" s="130">
        <v>10</v>
      </c>
      <c r="AN363" s="132"/>
      <c r="AO363" s="3">
        <v>1</v>
      </c>
      <c r="AP363" s="42">
        <v>44027</v>
      </c>
      <c r="AQ363" s="130">
        <v>10</v>
      </c>
      <c r="AR363" s="132"/>
      <c r="AS363" s="3">
        <v>1</v>
      </c>
      <c r="AT363" s="42">
        <v>44026</v>
      </c>
      <c r="AU363" s="130">
        <v>10</v>
      </c>
      <c r="AV363" s="132"/>
      <c r="AW363" s="3">
        <v>1</v>
      </c>
      <c r="AX363" s="42">
        <v>44025</v>
      </c>
      <c r="AY363" s="130">
        <v>10</v>
      </c>
      <c r="AZ363" s="132"/>
      <c r="BA363" s="3">
        <v>1</v>
      </c>
      <c r="BB363" s="42">
        <v>44024</v>
      </c>
      <c r="BC363" s="130">
        <v>10</v>
      </c>
      <c r="BD363" s="132"/>
      <c r="BE363" s="3">
        <v>1</v>
      </c>
      <c r="BF363" s="42">
        <v>44023</v>
      </c>
      <c r="BG363" s="33">
        <v>10</v>
      </c>
      <c r="BH363" s="22"/>
    </row>
    <row r="364" spans="1:60" customFormat="1" x14ac:dyDescent="0.25">
      <c r="A364" s="30"/>
      <c r="B364" s="62"/>
      <c r="C364" s="128">
        <f t="shared" si="48"/>
        <v>1</v>
      </c>
      <c r="D364" s="129">
        <f t="shared" si="49"/>
        <v>1</v>
      </c>
      <c r="E364" s="33">
        <f t="shared" si="50"/>
        <v>10</v>
      </c>
      <c r="F364" s="33">
        <v>5</v>
      </c>
      <c r="G364" s="147">
        <v>44036</v>
      </c>
      <c r="H364" s="22"/>
      <c r="I364" s="3"/>
      <c r="J364" s="42"/>
      <c r="K364" s="134">
        <v>0</v>
      </c>
      <c r="L364" s="22"/>
      <c r="M364" s="3"/>
      <c r="N364" s="42"/>
      <c r="O364" s="134">
        <v>0</v>
      </c>
      <c r="P364" s="22"/>
      <c r="Q364" s="3">
        <v>8</v>
      </c>
      <c r="R364" s="42">
        <v>44033</v>
      </c>
      <c r="S364" s="130">
        <v>5</v>
      </c>
      <c r="T364" s="22"/>
      <c r="U364" s="3">
        <v>8</v>
      </c>
      <c r="V364" s="42">
        <v>44032</v>
      </c>
      <c r="W364" s="130">
        <v>5</v>
      </c>
      <c r="X364" s="22"/>
      <c r="Y364" s="3"/>
      <c r="Z364" s="42"/>
      <c r="AA364" s="130"/>
      <c r="AB364" s="22"/>
      <c r="AC364" s="131"/>
      <c r="AD364" s="42"/>
      <c r="AE364" s="130"/>
      <c r="AF364" s="22"/>
      <c r="AG364" s="131"/>
      <c r="AH364" s="42"/>
      <c r="AI364" s="130"/>
      <c r="AJ364" s="132"/>
      <c r="AK364" s="3"/>
      <c r="AL364" s="42"/>
      <c r="AM364" s="130"/>
      <c r="AN364" s="132"/>
      <c r="AO364" s="3"/>
      <c r="AP364" s="42"/>
      <c r="AQ364" s="130"/>
      <c r="AR364" s="132"/>
      <c r="AS364" s="3"/>
      <c r="AT364" s="42"/>
      <c r="AU364" s="130"/>
      <c r="AV364" s="132"/>
      <c r="AW364" s="3"/>
      <c r="AX364" s="42"/>
      <c r="AY364" s="130"/>
      <c r="AZ364" s="132"/>
      <c r="BA364" s="3"/>
      <c r="BB364" s="42"/>
      <c r="BC364" s="130"/>
      <c r="BD364" s="132"/>
      <c r="BE364" s="3"/>
      <c r="BF364" s="42"/>
      <c r="BG364" s="33"/>
      <c r="BH364" s="22"/>
    </row>
    <row r="365" spans="1:60" customFormat="1" x14ac:dyDescent="0.25">
      <c r="A365" s="30"/>
      <c r="B365" s="62"/>
      <c r="C365" s="128">
        <f t="shared" si="48"/>
        <v>1</v>
      </c>
      <c r="D365" s="129">
        <f t="shared" si="49"/>
        <v>1</v>
      </c>
      <c r="E365" s="33">
        <f t="shared" si="50"/>
        <v>5</v>
      </c>
      <c r="F365" s="33">
        <v>5</v>
      </c>
      <c r="G365" s="147">
        <v>44036</v>
      </c>
      <c r="H365" s="22"/>
      <c r="I365" s="3"/>
      <c r="J365" s="42"/>
      <c r="K365" s="134">
        <v>0</v>
      </c>
      <c r="L365" s="22"/>
      <c r="M365" s="3"/>
      <c r="N365" s="42"/>
      <c r="O365" s="134">
        <v>0</v>
      </c>
      <c r="P365" s="22"/>
      <c r="Q365" s="3"/>
      <c r="R365" s="42"/>
      <c r="S365" s="134">
        <v>0</v>
      </c>
      <c r="T365" s="22"/>
      <c r="U365" s="3"/>
      <c r="V365" s="42"/>
      <c r="W365" s="134">
        <v>0</v>
      </c>
      <c r="X365" s="22"/>
      <c r="Y365" s="3">
        <v>5</v>
      </c>
      <c r="Z365" s="42">
        <v>44031</v>
      </c>
      <c r="AA365" s="130">
        <v>5</v>
      </c>
      <c r="AB365" s="22"/>
      <c r="AC365" s="3"/>
      <c r="AD365" s="42"/>
      <c r="AE365" s="130"/>
      <c r="AF365" s="22"/>
      <c r="AG365" s="131"/>
      <c r="AH365" s="42"/>
      <c r="AI365" s="130"/>
      <c r="AJ365" s="132"/>
      <c r="AK365" s="3"/>
      <c r="AL365" s="42"/>
      <c r="AM365" s="130"/>
      <c r="AN365" s="132"/>
      <c r="AO365" s="3"/>
      <c r="AP365" s="42"/>
      <c r="AQ365" s="130"/>
      <c r="AR365" s="132"/>
      <c r="AS365" s="3"/>
      <c r="AT365" s="42"/>
      <c r="AU365" s="130"/>
      <c r="AV365" s="132"/>
      <c r="AW365" s="3"/>
      <c r="AX365" s="42"/>
      <c r="AY365" s="130"/>
      <c r="AZ365" s="132"/>
      <c r="BA365" s="3"/>
      <c r="BB365" s="42"/>
      <c r="BC365" s="130"/>
      <c r="BD365" s="132"/>
      <c r="BE365" s="3"/>
      <c r="BF365" s="42" t="s">
        <v>4</v>
      </c>
      <c r="BG365" s="33"/>
      <c r="BH365" s="22"/>
    </row>
    <row r="366" spans="1:60" customFormat="1" x14ac:dyDescent="0.25">
      <c r="A366" s="30">
        <v>44036</v>
      </c>
      <c r="B366" s="62">
        <v>0.66666666666666663</v>
      </c>
      <c r="C366" s="128">
        <f t="shared" si="48"/>
        <v>3</v>
      </c>
      <c r="D366" s="129">
        <f t="shared" si="49"/>
        <v>3</v>
      </c>
      <c r="E366" s="33">
        <f t="shared" si="50"/>
        <v>195</v>
      </c>
      <c r="F366" s="33">
        <v>5</v>
      </c>
      <c r="G366" s="147">
        <v>44036</v>
      </c>
      <c r="H366" s="22"/>
      <c r="I366" s="3">
        <v>6</v>
      </c>
      <c r="J366" s="42">
        <v>44035</v>
      </c>
      <c r="K366" s="130">
        <v>15</v>
      </c>
      <c r="L366" s="22"/>
      <c r="M366" s="3">
        <v>8</v>
      </c>
      <c r="N366" s="42">
        <v>44034</v>
      </c>
      <c r="O366" s="130">
        <v>15</v>
      </c>
      <c r="P366" s="22"/>
      <c r="Q366" s="3">
        <v>8</v>
      </c>
      <c r="R366" s="42">
        <v>44033</v>
      </c>
      <c r="S366" s="130">
        <v>15</v>
      </c>
      <c r="T366" s="22"/>
      <c r="U366" s="3">
        <v>8</v>
      </c>
      <c r="V366" s="42">
        <v>44032</v>
      </c>
      <c r="W366" s="130">
        <v>15</v>
      </c>
      <c r="X366" s="22"/>
      <c r="Y366" s="3">
        <v>5</v>
      </c>
      <c r="Z366" s="42">
        <v>44031</v>
      </c>
      <c r="AA366" s="130">
        <v>15</v>
      </c>
      <c r="AB366" s="22"/>
      <c r="AC366" s="131">
        <v>3</v>
      </c>
      <c r="AD366" s="42">
        <v>44030</v>
      </c>
      <c r="AE366" s="130">
        <v>15</v>
      </c>
      <c r="AF366" s="22"/>
      <c r="AG366" s="131">
        <v>1</v>
      </c>
      <c r="AH366" s="42">
        <v>44029</v>
      </c>
      <c r="AI366" s="130">
        <v>15</v>
      </c>
      <c r="AJ366" s="132"/>
      <c r="AK366" s="3">
        <v>1</v>
      </c>
      <c r="AL366" s="42">
        <v>44028</v>
      </c>
      <c r="AM366" s="130">
        <v>15</v>
      </c>
      <c r="AN366" s="132"/>
      <c r="AO366" s="3">
        <v>1</v>
      </c>
      <c r="AP366" s="42">
        <v>44027</v>
      </c>
      <c r="AQ366" s="130">
        <v>15</v>
      </c>
      <c r="AR366" s="132"/>
      <c r="AS366" s="3">
        <v>1</v>
      </c>
      <c r="AT366" s="42">
        <v>44026</v>
      </c>
      <c r="AU366" s="130">
        <v>15</v>
      </c>
      <c r="AV366" s="132"/>
      <c r="AW366" s="3">
        <v>1</v>
      </c>
      <c r="AX366" s="42">
        <v>44025</v>
      </c>
      <c r="AY366" s="130">
        <v>15</v>
      </c>
      <c r="AZ366" s="132"/>
      <c r="BA366" s="3">
        <v>1</v>
      </c>
      <c r="BB366" s="42">
        <v>44024</v>
      </c>
      <c r="BC366" s="130">
        <v>15</v>
      </c>
      <c r="BD366" s="132"/>
      <c r="BE366" s="3">
        <v>1</v>
      </c>
      <c r="BF366" s="42">
        <v>44023</v>
      </c>
      <c r="BG366" s="33">
        <v>15</v>
      </c>
      <c r="BH366" s="22"/>
    </row>
    <row r="367" spans="1:60" customFormat="1" ht="13.75" thickBot="1" x14ac:dyDescent="0.3">
      <c r="A367" s="30"/>
      <c r="B367" s="62"/>
      <c r="C367" s="128">
        <f t="shared" si="48"/>
        <v>1</v>
      </c>
      <c r="D367" s="129">
        <f t="shared" si="49"/>
        <v>1</v>
      </c>
      <c r="E367" s="33">
        <f t="shared" si="50"/>
        <v>30</v>
      </c>
      <c r="F367" s="33">
        <v>5</v>
      </c>
      <c r="G367" s="147">
        <v>44036</v>
      </c>
      <c r="H367" s="22"/>
      <c r="I367" s="3"/>
      <c r="J367" s="42"/>
      <c r="K367" s="134">
        <v>0</v>
      </c>
      <c r="L367" s="22"/>
      <c r="M367" s="3"/>
      <c r="N367" s="42"/>
      <c r="O367" s="134">
        <v>0</v>
      </c>
      <c r="P367" s="22"/>
      <c r="Q367" s="3"/>
      <c r="R367" s="42"/>
      <c r="S367" s="134">
        <v>0</v>
      </c>
      <c r="T367" s="22"/>
      <c r="U367" s="3"/>
      <c r="V367" s="42"/>
      <c r="W367" s="134">
        <v>0</v>
      </c>
      <c r="X367" s="22"/>
      <c r="Y367" s="3"/>
      <c r="Z367" s="42"/>
      <c r="AA367" s="134">
        <v>0</v>
      </c>
      <c r="AB367" s="22"/>
      <c r="AC367" s="131"/>
      <c r="AD367" s="42"/>
      <c r="AE367" s="134">
        <v>0</v>
      </c>
      <c r="AF367" s="22"/>
      <c r="AG367" s="131"/>
      <c r="AH367" s="42"/>
      <c r="AI367" s="134">
        <v>0</v>
      </c>
      <c r="AJ367" s="132"/>
      <c r="AK367" s="3">
        <v>1</v>
      </c>
      <c r="AL367" s="42">
        <v>44028</v>
      </c>
      <c r="AM367" s="130">
        <v>5</v>
      </c>
      <c r="AN367" s="22"/>
      <c r="AO367" s="3">
        <v>1</v>
      </c>
      <c r="AP367" s="42">
        <v>44027</v>
      </c>
      <c r="AQ367" s="130">
        <v>5</v>
      </c>
      <c r="AR367" s="22"/>
      <c r="AS367" s="3">
        <v>1</v>
      </c>
      <c r="AT367" s="42">
        <v>44026</v>
      </c>
      <c r="AU367" s="130">
        <v>5</v>
      </c>
      <c r="AV367" s="22"/>
      <c r="AW367" s="3">
        <v>1</v>
      </c>
      <c r="AX367" s="42">
        <v>44025</v>
      </c>
      <c r="AY367" s="130">
        <v>5</v>
      </c>
      <c r="AZ367" s="22"/>
      <c r="BA367" s="3">
        <v>1</v>
      </c>
      <c r="BB367" s="42">
        <v>44024</v>
      </c>
      <c r="BC367" s="130">
        <v>5</v>
      </c>
      <c r="BD367" s="22"/>
      <c r="BE367" s="131">
        <v>1</v>
      </c>
      <c r="BF367" s="42">
        <v>44023</v>
      </c>
      <c r="BG367" s="130">
        <v>5</v>
      </c>
      <c r="BH367" s="22"/>
    </row>
    <row r="368" spans="1:60" s="8" customFormat="1" x14ac:dyDescent="0.25">
      <c r="A368" s="5">
        <v>44037</v>
      </c>
      <c r="B368" s="63">
        <v>0.375</v>
      </c>
      <c r="C368" s="135">
        <f t="shared" si="48"/>
        <v>3</v>
      </c>
      <c r="D368" s="136">
        <f t="shared" ref="D368:D373" si="51">C368</f>
        <v>3</v>
      </c>
      <c r="E368" s="7">
        <f t="shared" si="50"/>
        <v>195</v>
      </c>
      <c r="F368" s="7">
        <v>5</v>
      </c>
      <c r="G368" s="141">
        <v>44037</v>
      </c>
      <c r="H368" s="12"/>
      <c r="I368" s="9">
        <v>6</v>
      </c>
      <c r="J368" s="10">
        <v>44036</v>
      </c>
      <c r="K368" s="137">
        <v>15</v>
      </c>
      <c r="L368" s="12"/>
      <c r="M368" s="9">
        <v>8</v>
      </c>
      <c r="N368" s="10">
        <v>44035</v>
      </c>
      <c r="O368" s="137">
        <v>15</v>
      </c>
      <c r="P368" s="12"/>
      <c r="Q368" s="9">
        <v>8</v>
      </c>
      <c r="R368" s="10">
        <v>44034</v>
      </c>
      <c r="S368" s="137">
        <v>15</v>
      </c>
      <c r="T368" s="12"/>
      <c r="U368" s="9">
        <v>8</v>
      </c>
      <c r="V368" s="10">
        <v>44033</v>
      </c>
      <c r="W368" s="137">
        <v>15</v>
      </c>
      <c r="X368" s="12"/>
      <c r="Y368" s="9">
        <v>5</v>
      </c>
      <c r="Z368" s="10">
        <v>44032</v>
      </c>
      <c r="AA368" s="137">
        <v>15</v>
      </c>
      <c r="AB368" s="12"/>
      <c r="AC368" s="138">
        <v>3</v>
      </c>
      <c r="AD368" s="10">
        <v>44031</v>
      </c>
      <c r="AE368" s="137">
        <v>15</v>
      </c>
      <c r="AF368" s="12"/>
      <c r="AG368" s="138">
        <v>1</v>
      </c>
      <c r="AH368" s="10">
        <v>44030</v>
      </c>
      <c r="AI368" s="137">
        <v>15</v>
      </c>
      <c r="AJ368" s="139"/>
      <c r="AK368" s="9">
        <v>1</v>
      </c>
      <c r="AL368" s="10">
        <v>44029</v>
      </c>
      <c r="AM368" s="137">
        <v>15</v>
      </c>
      <c r="AN368" s="139"/>
      <c r="AO368" s="9">
        <v>1</v>
      </c>
      <c r="AP368" s="10">
        <v>44028</v>
      </c>
      <c r="AQ368" s="137">
        <v>15</v>
      </c>
      <c r="AR368" s="139"/>
      <c r="AS368" s="9">
        <v>1</v>
      </c>
      <c r="AT368" s="10">
        <v>44027</v>
      </c>
      <c r="AU368" s="137">
        <v>15</v>
      </c>
      <c r="AV368" s="139"/>
      <c r="AW368" s="9">
        <v>1</v>
      </c>
      <c r="AX368" s="10">
        <v>44026</v>
      </c>
      <c r="AY368" s="137">
        <v>15</v>
      </c>
      <c r="AZ368" s="139"/>
      <c r="BA368" s="9">
        <v>1</v>
      </c>
      <c r="BB368" s="10">
        <v>44025</v>
      </c>
      <c r="BC368" s="137">
        <v>15</v>
      </c>
      <c r="BD368" s="139"/>
      <c r="BE368" s="9">
        <v>1</v>
      </c>
      <c r="BF368" s="10">
        <v>44024</v>
      </c>
      <c r="BG368" s="7">
        <v>15</v>
      </c>
      <c r="BH368" s="12"/>
    </row>
    <row r="369" spans="1:60" customFormat="1" x14ac:dyDescent="0.25">
      <c r="A369" s="30"/>
      <c r="B369" s="62"/>
      <c r="C369" s="128">
        <f t="shared" si="48"/>
        <v>1</v>
      </c>
      <c r="D369" s="129">
        <f t="shared" si="51"/>
        <v>1</v>
      </c>
      <c r="E369" s="33">
        <f t="shared" si="50"/>
        <v>25</v>
      </c>
      <c r="F369" s="33">
        <v>5</v>
      </c>
      <c r="G369" s="147">
        <v>44037</v>
      </c>
      <c r="H369" s="22"/>
      <c r="I369" s="3">
        <v>6</v>
      </c>
      <c r="J369" s="42">
        <v>44036</v>
      </c>
      <c r="K369" s="130">
        <v>5</v>
      </c>
      <c r="L369" s="22"/>
      <c r="M369" s="3"/>
      <c r="N369" s="42"/>
      <c r="O369" s="134">
        <v>0</v>
      </c>
      <c r="P369" s="22"/>
      <c r="Q369" s="3"/>
      <c r="R369" s="42"/>
      <c r="S369" s="134">
        <v>0</v>
      </c>
      <c r="T369" s="22"/>
      <c r="U369" s="3"/>
      <c r="V369" s="42"/>
      <c r="W369" s="134">
        <v>0</v>
      </c>
      <c r="X369" s="22"/>
      <c r="Y369" s="3"/>
      <c r="Z369" s="42"/>
      <c r="AA369" s="134">
        <v>0</v>
      </c>
      <c r="AB369" s="22"/>
      <c r="AC369" s="131"/>
      <c r="AD369" s="42"/>
      <c r="AE369" s="134">
        <v>0</v>
      </c>
      <c r="AF369" s="22"/>
      <c r="AG369" s="131"/>
      <c r="AH369" s="42"/>
      <c r="AI369" s="134">
        <v>0</v>
      </c>
      <c r="AJ369" s="132"/>
      <c r="AK369" s="3"/>
      <c r="AL369" s="42"/>
      <c r="AM369" s="134">
        <v>0</v>
      </c>
      <c r="AN369" s="132"/>
      <c r="AO369" s="3"/>
      <c r="AP369" s="42"/>
      <c r="AQ369" s="134">
        <v>0</v>
      </c>
      <c r="AR369" s="132"/>
      <c r="AS369" s="3">
        <v>1</v>
      </c>
      <c r="AT369" s="42">
        <v>44027</v>
      </c>
      <c r="AU369" s="130">
        <v>5</v>
      </c>
      <c r="AV369" s="132"/>
      <c r="AW369" s="3">
        <v>1</v>
      </c>
      <c r="AX369" s="42">
        <v>44026</v>
      </c>
      <c r="AY369" s="130">
        <v>5</v>
      </c>
      <c r="AZ369" s="132"/>
      <c r="BA369" s="3">
        <v>1</v>
      </c>
      <c r="BB369" s="42">
        <v>44025</v>
      </c>
      <c r="BC369" s="130">
        <v>5</v>
      </c>
      <c r="BD369" s="132"/>
      <c r="BE369" s="3">
        <v>1</v>
      </c>
      <c r="BF369" s="42">
        <v>44024</v>
      </c>
      <c r="BG369" s="33">
        <v>5</v>
      </c>
      <c r="BH369" s="22"/>
    </row>
    <row r="370" spans="1:60" customFormat="1" x14ac:dyDescent="0.25">
      <c r="A370" s="30">
        <v>44037</v>
      </c>
      <c r="B370" s="62">
        <v>0.58333333333333337</v>
      </c>
      <c r="C370" s="128">
        <f t="shared" si="48"/>
        <v>5</v>
      </c>
      <c r="D370" s="129">
        <f t="shared" si="51"/>
        <v>5</v>
      </c>
      <c r="E370" s="33">
        <f t="shared" si="50"/>
        <v>325</v>
      </c>
      <c r="F370" s="33">
        <v>5</v>
      </c>
      <c r="G370" s="147">
        <v>44037</v>
      </c>
      <c r="H370" s="22"/>
      <c r="I370" s="3">
        <v>6</v>
      </c>
      <c r="J370" s="42">
        <v>44036</v>
      </c>
      <c r="K370" s="130">
        <v>25</v>
      </c>
      <c r="L370" s="22"/>
      <c r="M370" s="3">
        <v>8</v>
      </c>
      <c r="N370" s="42">
        <v>44035</v>
      </c>
      <c r="O370" s="130">
        <v>25</v>
      </c>
      <c r="P370" s="22"/>
      <c r="Q370" s="3">
        <v>8</v>
      </c>
      <c r="R370" s="42">
        <v>44034</v>
      </c>
      <c r="S370" s="130">
        <v>25</v>
      </c>
      <c r="T370" s="22"/>
      <c r="U370" s="3">
        <v>8</v>
      </c>
      <c r="V370" s="42">
        <v>44033</v>
      </c>
      <c r="W370" s="130">
        <v>25</v>
      </c>
      <c r="X370" s="22"/>
      <c r="Y370" s="3">
        <v>5</v>
      </c>
      <c r="Z370" s="42">
        <v>44032</v>
      </c>
      <c r="AA370" s="130">
        <v>25</v>
      </c>
      <c r="AB370" s="22"/>
      <c r="AC370" s="131">
        <v>3</v>
      </c>
      <c r="AD370" s="42">
        <v>44031</v>
      </c>
      <c r="AE370" s="130">
        <v>25</v>
      </c>
      <c r="AF370" s="22"/>
      <c r="AG370" s="131">
        <v>1</v>
      </c>
      <c r="AH370" s="42">
        <v>44030</v>
      </c>
      <c r="AI370" s="130">
        <v>25</v>
      </c>
      <c r="AJ370" s="132"/>
      <c r="AK370" s="3">
        <v>1</v>
      </c>
      <c r="AL370" s="42">
        <v>44029</v>
      </c>
      <c r="AM370" s="130">
        <v>25</v>
      </c>
      <c r="AN370" s="132"/>
      <c r="AO370" s="3">
        <v>1</v>
      </c>
      <c r="AP370" s="42">
        <v>44028</v>
      </c>
      <c r="AQ370" s="130">
        <v>25</v>
      </c>
      <c r="AR370" s="132"/>
      <c r="AS370" s="3">
        <v>1</v>
      </c>
      <c r="AT370" s="42">
        <v>44027</v>
      </c>
      <c r="AU370" s="130">
        <v>25</v>
      </c>
      <c r="AV370" s="132"/>
      <c r="AW370" s="3">
        <v>1</v>
      </c>
      <c r="AX370" s="42">
        <v>44026</v>
      </c>
      <c r="AY370" s="130">
        <v>25</v>
      </c>
      <c r="AZ370" s="132"/>
      <c r="BA370" s="3">
        <v>1</v>
      </c>
      <c r="BB370" s="42">
        <v>44025</v>
      </c>
      <c r="BC370" s="130">
        <v>25</v>
      </c>
      <c r="BD370" s="132"/>
      <c r="BE370" s="3">
        <v>1</v>
      </c>
      <c r="BF370" s="42">
        <v>44024</v>
      </c>
      <c r="BG370" s="33">
        <v>25</v>
      </c>
      <c r="BH370" s="22"/>
    </row>
    <row r="371" spans="1:60" customFormat="1" ht="13.75" thickBot="1" x14ac:dyDescent="0.3">
      <c r="A371" s="30">
        <v>44037</v>
      </c>
      <c r="B371" s="62">
        <v>0.66666666666666663</v>
      </c>
      <c r="C371" s="128">
        <f t="shared" si="48"/>
        <v>3</v>
      </c>
      <c r="D371" s="129">
        <f t="shared" si="51"/>
        <v>3</v>
      </c>
      <c r="E371" s="33">
        <f t="shared" si="50"/>
        <v>195</v>
      </c>
      <c r="F371" s="33">
        <v>5</v>
      </c>
      <c r="G371" s="147">
        <v>44037</v>
      </c>
      <c r="H371" s="22"/>
      <c r="I371" s="3">
        <v>6</v>
      </c>
      <c r="J371" s="42">
        <v>44036</v>
      </c>
      <c r="K371" s="130">
        <v>15</v>
      </c>
      <c r="L371" s="22"/>
      <c r="M371" s="3">
        <v>8</v>
      </c>
      <c r="N371" s="42">
        <v>44035</v>
      </c>
      <c r="O371" s="130">
        <v>15</v>
      </c>
      <c r="P371" s="22"/>
      <c r="Q371" s="3">
        <v>8</v>
      </c>
      <c r="R371" s="42">
        <v>44034</v>
      </c>
      <c r="S371" s="130">
        <v>15</v>
      </c>
      <c r="T371" s="22"/>
      <c r="U371" s="3">
        <v>8</v>
      </c>
      <c r="V371" s="42">
        <v>44033</v>
      </c>
      <c r="W371" s="130">
        <v>15</v>
      </c>
      <c r="X371" s="22"/>
      <c r="Y371" s="3">
        <v>5</v>
      </c>
      <c r="Z371" s="42">
        <v>44032</v>
      </c>
      <c r="AA371" s="130">
        <v>15</v>
      </c>
      <c r="AB371" s="22"/>
      <c r="AC371" s="131">
        <v>3</v>
      </c>
      <c r="AD371" s="42">
        <v>44031</v>
      </c>
      <c r="AE371" s="130">
        <v>15</v>
      </c>
      <c r="AF371" s="22"/>
      <c r="AG371" s="131">
        <v>1</v>
      </c>
      <c r="AH371" s="42">
        <v>44030</v>
      </c>
      <c r="AI371" s="130">
        <v>15</v>
      </c>
      <c r="AJ371" s="132"/>
      <c r="AK371" s="3">
        <v>1</v>
      </c>
      <c r="AL371" s="42">
        <v>44029</v>
      </c>
      <c r="AM371" s="130">
        <v>15</v>
      </c>
      <c r="AN371" s="132"/>
      <c r="AO371" s="3">
        <v>1</v>
      </c>
      <c r="AP371" s="42">
        <v>44028</v>
      </c>
      <c r="AQ371" s="130">
        <v>15</v>
      </c>
      <c r="AR371" s="132"/>
      <c r="AS371" s="3">
        <v>1</v>
      </c>
      <c r="AT371" s="42">
        <v>44027</v>
      </c>
      <c r="AU371" s="130">
        <v>15</v>
      </c>
      <c r="AV371" s="132"/>
      <c r="AW371" s="3">
        <v>1</v>
      </c>
      <c r="AX371" s="42">
        <v>44026</v>
      </c>
      <c r="AY371" s="130">
        <v>15</v>
      </c>
      <c r="AZ371" s="132"/>
      <c r="BA371" s="3">
        <v>1</v>
      </c>
      <c r="BB371" s="42">
        <v>44025</v>
      </c>
      <c r="BC371" s="130">
        <v>15</v>
      </c>
      <c r="BD371" s="132"/>
      <c r="BE371" s="3">
        <v>1</v>
      </c>
      <c r="BF371" s="42">
        <v>44024</v>
      </c>
      <c r="BG371" s="33">
        <v>15</v>
      </c>
      <c r="BH371" s="22"/>
    </row>
    <row r="372" spans="1:60" s="8" customFormat="1" x14ac:dyDescent="0.25">
      <c r="A372" s="5">
        <v>44038</v>
      </c>
      <c r="B372" s="63">
        <v>0.375</v>
      </c>
      <c r="C372" s="135">
        <f t="shared" si="48"/>
        <v>1</v>
      </c>
      <c r="D372" s="136">
        <f t="shared" si="51"/>
        <v>1</v>
      </c>
      <c r="E372" s="7">
        <f t="shared" si="50"/>
        <v>65</v>
      </c>
      <c r="F372" s="7">
        <v>5</v>
      </c>
      <c r="G372" s="141">
        <v>44037</v>
      </c>
      <c r="H372" s="12"/>
      <c r="I372" s="9">
        <v>6</v>
      </c>
      <c r="J372" s="10">
        <v>44036</v>
      </c>
      <c r="K372" s="137">
        <v>5</v>
      </c>
      <c r="L372" s="12"/>
      <c r="M372" s="9">
        <v>8</v>
      </c>
      <c r="N372" s="10">
        <f>IF(J372&lt;&gt;"",IF(J372-1&lt;Max_Date-13,"",J372-1),"")</f>
        <v>44035</v>
      </c>
      <c r="O372" s="137">
        <v>5</v>
      </c>
      <c r="P372" s="12"/>
      <c r="Q372" s="9">
        <v>8</v>
      </c>
      <c r="R372" s="10">
        <f>IF(N372&lt;&gt;"",IF(N372-1&lt;Max_Date-13,"",N372-1),"")</f>
        <v>44034</v>
      </c>
      <c r="S372" s="137">
        <v>5</v>
      </c>
      <c r="T372" s="12"/>
      <c r="U372" s="9">
        <v>8</v>
      </c>
      <c r="V372" s="10">
        <f>IF(R372&lt;&gt;"",IF(R372-1&lt;Max_Date-13,"",R372-1),"")</f>
        <v>44033</v>
      </c>
      <c r="W372" s="137">
        <v>5</v>
      </c>
      <c r="X372" s="12"/>
      <c r="Y372" s="9">
        <v>5</v>
      </c>
      <c r="Z372" s="10">
        <f>IF(V372&lt;&gt;"",IF(V372-1&lt;Max_Date-13,"",V372-1),"")</f>
        <v>44032</v>
      </c>
      <c r="AA372" s="137">
        <v>5</v>
      </c>
      <c r="AB372" s="12"/>
      <c r="AC372" s="138">
        <v>3</v>
      </c>
      <c r="AD372" s="10">
        <f>IF(Z372&lt;&gt;"",IF(Z372-1&lt;Max_Date-13,"",Z372-1),"")</f>
        <v>44031</v>
      </c>
      <c r="AE372" s="137">
        <v>5</v>
      </c>
      <c r="AF372" s="12"/>
      <c r="AG372" s="138">
        <v>1</v>
      </c>
      <c r="AH372" s="10">
        <f>IF(AD372&lt;&gt;"",IF(AD372-1&lt;Max_Date-13,"",AD372-1),"")</f>
        <v>44030</v>
      </c>
      <c r="AI372" s="137">
        <v>5</v>
      </c>
      <c r="AJ372" s="139"/>
      <c r="AK372" s="9">
        <v>1</v>
      </c>
      <c r="AL372" s="10">
        <f>IF(AH372&lt;&gt;"",IF(AH372-1&lt;Max_Date-13,"",AH372-1),"")</f>
        <v>44029</v>
      </c>
      <c r="AM372" s="137">
        <v>5</v>
      </c>
      <c r="AN372" s="139"/>
      <c r="AO372" s="9">
        <v>1</v>
      </c>
      <c r="AP372" s="10">
        <f>IF(AL372&lt;&gt;"",IF(AL372-1&lt;Max_Date-13,"",AL372-1),"")</f>
        <v>44028</v>
      </c>
      <c r="AQ372" s="137">
        <v>5</v>
      </c>
      <c r="AR372" s="139"/>
      <c r="AS372" s="9">
        <v>1</v>
      </c>
      <c r="AT372" s="10">
        <f>IF(AP372&lt;&gt;"",IF(AP372-1&lt;Max_Date-13,"",AP372-1),"")</f>
        <v>44027</v>
      </c>
      <c r="AU372" s="137">
        <v>5</v>
      </c>
      <c r="AV372" s="139"/>
      <c r="AW372" s="9">
        <v>1</v>
      </c>
      <c r="AX372" s="10">
        <f>IF(AT372&lt;&gt;"",IF(AT372-1&lt;Max_Date-13,"",AT372-1),"")</f>
        <v>44026</v>
      </c>
      <c r="AY372" s="137">
        <v>5</v>
      </c>
      <c r="AZ372" s="139"/>
      <c r="BA372" s="9">
        <v>1</v>
      </c>
      <c r="BB372" s="10">
        <f>IF(AX372&lt;&gt;"",IF(AX372-1&lt;Max_Date-13,"",AX372-1),"")</f>
        <v>44025</v>
      </c>
      <c r="BC372" s="137">
        <v>5</v>
      </c>
      <c r="BD372" s="139"/>
      <c r="BE372" s="9">
        <v>1</v>
      </c>
      <c r="BF372" s="10">
        <f>IF(BB372&lt;&gt;"",IF(BB372-1&lt;Max_Date-14,"",BB372-1),"")</f>
        <v>44024</v>
      </c>
      <c r="BG372" s="7">
        <v>5</v>
      </c>
      <c r="BH372" s="12"/>
    </row>
    <row r="373" spans="1:60" x14ac:dyDescent="0.25">
      <c r="A373" s="30"/>
      <c r="B373" s="62"/>
      <c r="C373" s="128">
        <f t="shared" si="48"/>
        <v>2</v>
      </c>
      <c r="D373" s="129">
        <f t="shared" si="51"/>
        <v>2</v>
      </c>
      <c r="E373" s="33">
        <f t="shared" si="50"/>
        <v>130</v>
      </c>
      <c r="F373" s="33">
        <v>5</v>
      </c>
      <c r="G373" s="147">
        <v>44038</v>
      </c>
      <c r="H373" s="22"/>
      <c r="I373" s="3">
        <v>6</v>
      </c>
      <c r="J373" s="42">
        <v>44037</v>
      </c>
      <c r="K373" s="130">
        <v>10</v>
      </c>
      <c r="L373" s="22"/>
      <c r="M373" s="3">
        <v>8</v>
      </c>
      <c r="N373" s="42">
        <f>IF(J373&lt;&gt;"",IF(J373-1&lt;Max_Date-13,"",J373-1),"")</f>
        <v>44036</v>
      </c>
      <c r="O373" s="130">
        <v>10</v>
      </c>
      <c r="P373" s="22"/>
      <c r="Q373" s="3">
        <v>8</v>
      </c>
      <c r="R373" s="42">
        <f>IF(N373&lt;&gt;"",IF(N373-1&lt;Max_Date-13,"",N373-1),"")</f>
        <v>44035</v>
      </c>
      <c r="S373" s="130">
        <v>10</v>
      </c>
      <c r="T373" s="22"/>
      <c r="U373" s="3">
        <v>8</v>
      </c>
      <c r="V373" s="42">
        <f>IF(R373&lt;&gt;"",IF(R373-1&lt;Max_Date-13,"",R373-1),"")</f>
        <v>44034</v>
      </c>
      <c r="W373" s="130">
        <v>10</v>
      </c>
      <c r="X373" s="22"/>
      <c r="Y373" s="3">
        <v>5</v>
      </c>
      <c r="Z373" s="42">
        <f>IF(V373&lt;&gt;"",IF(V373-1&lt;Max_Date-13,"",V373-1),"")</f>
        <v>44033</v>
      </c>
      <c r="AA373" s="130">
        <v>10</v>
      </c>
      <c r="AB373" s="22"/>
      <c r="AC373" s="131">
        <v>3</v>
      </c>
      <c r="AD373" s="42">
        <f>IF(Z373&lt;&gt;"",IF(Z373-1&lt;Max_Date-13,"",Z373-1),"")</f>
        <v>44032</v>
      </c>
      <c r="AE373" s="130">
        <v>10</v>
      </c>
      <c r="AF373" s="22"/>
      <c r="AG373" s="131">
        <v>1</v>
      </c>
      <c r="AH373" s="42">
        <f>IF(AD373&lt;&gt;"",IF(AD373-1&lt;Max_Date-13,"",AD373-1),"")</f>
        <v>44031</v>
      </c>
      <c r="AI373" s="130">
        <v>10</v>
      </c>
      <c r="AJ373" s="132"/>
      <c r="AK373" s="3">
        <v>1</v>
      </c>
      <c r="AL373" s="42">
        <f>IF(AH373&lt;&gt;"",IF(AH373-1&lt;Max_Date-13,"",AH373-1),"")</f>
        <v>44030</v>
      </c>
      <c r="AM373" s="130">
        <v>10</v>
      </c>
      <c r="AN373" s="132"/>
      <c r="AO373" s="3">
        <v>1</v>
      </c>
      <c r="AP373" s="42">
        <f>IF(AL373&lt;&gt;"",IF(AL373-1&lt;Max_Date-13,"",AL373-1),"")</f>
        <v>44029</v>
      </c>
      <c r="AQ373" s="130">
        <v>10</v>
      </c>
      <c r="AR373" s="132"/>
      <c r="AS373" s="3">
        <v>1</v>
      </c>
      <c r="AT373" s="42">
        <f>IF(AP373&lt;&gt;"",IF(AP373-1&lt;Max_Date-13,"",AP373-1),"")</f>
        <v>44028</v>
      </c>
      <c r="AU373" s="130">
        <v>10</v>
      </c>
      <c r="AV373" s="132"/>
      <c r="AW373" s="3">
        <v>1</v>
      </c>
      <c r="AX373" s="42">
        <f>IF(AT373&lt;&gt;"",IF(AT373-1&lt;Max_Date-13,"",AT373-1),"")</f>
        <v>44027</v>
      </c>
      <c r="AY373" s="130">
        <v>10</v>
      </c>
      <c r="AZ373" s="132"/>
      <c r="BA373" s="3">
        <v>1</v>
      </c>
      <c r="BB373" s="42">
        <f>IF(AX373&lt;&gt;"",IF(AX373-1&lt;Max_Date-13,"",AX373-1),"")</f>
        <v>44026</v>
      </c>
      <c r="BC373" s="130">
        <v>10</v>
      </c>
      <c r="BD373" s="132"/>
      <c r="BE373" s="3">
        <v>1</v>
      </c>
      <c r="BF373" s="42">
        <f>IF(BB373&lt;&gt;"",IF(BB373-1&lt;Max_Date-13,"",BB373-1),"")</f>
        <v>44025</v>
      </c>
      <c r="BG373" s="33">
        <v>10</v>
      </c>
      <c r="BH373" s="22"/>
    </row>
    <row r="374" spans="1:60" x14ac:dyDescent="0.25">
      <c r="A374" s="30">
        <v>44038</v>
      </c>
      <c r="B374" s="62">
        <v>0.33333333333333331</v>
      </c>
      <c r="C374" s="128">
        <f t="shared" si="48"/>
        <v>2</v>
      </c>
      <c r="D374" s="129">
        <f t="shared" ref="D374:D385" si="52">C374</f>
        <v>2</v>
      </c>
      <c r="E374" s="33">
        <f t="shared" si="50"/>
        <v>130</v>
      </c>
      <c r="F374" s="33">
        <v>5</v>
      </c>
      <c r="G374" s="147">
        <v>44038</v>
      </c>
      <c r="H374" s="22"/>
      <c r="I374" s="3">
        <v>6</v>
      </c>
      <c r="J374" s="42">
        <v>44037</v>
      </c>
      <c r="K374" s="130">
        <v>10</v>
      </c>
      <c r="L374" s="22"/>
      <c r="M374" s="3">
        <v>8</v>
      </c>
      <c r="N374" s="42">
        <v>44036</v>
      </c>
      <c r="O374" s="130">
        <v>10</v>
      </c>
      <c r="P374" s="22"/>
      <c r="Q374" s="3">
        <v>8</v>
      </c>
      <c r="R374" s="42">
        <v>44035</v>
      </c>
      <c r="S374" s="130">
        <v>10</v>
      </c>
      <c r="T374" s="22"/>
      <c r="U374" s="3">
        <v>8</v>
      </c>
      <c r="V374" s="42">
        <v>44034</v>
      </c>
      <c r="W374" s="130">
        <v>10</v>
      </c>
      <c r="X374" s="22"/>
      <c r="Y374" s="3">
        <v>5</v>
      </c>
      <c r="Z374" s="42">
        <v>44033</v>
      </c>
      <c r="AA374" s="130">
        <v>10</v>
      </c>
      <c r="AB374" s="22"/>
      <c r="AC374" s="131">
        <v>3</v>
      </c>
      <c r="AD374" s="42">
        <v>44032</v>
      </c>
      <c r="AE374" s="130">
        <v>10</v>
      </c>
      <c r="AF374" s="22"/>
      <c r="AG374" s="131">
        <v>1</v>
      </c>
      <c r="AH374" s="42">
        <v>44031</v>
      </c>
      <c r="AI374" s="130">
        <v>10</v>
      </c>
      <c r="AJ374" s="132"/>
      <c r="AK374" s="3">
        <v>1</v>
      </c>
      <c r="AL374" s="42">
        <v>44030</v>
      </c>
      <c r="AM374" s="130">
        <v>10</v>
      </c>
      <c r="AN374" s="132"/>
      <c r="AO374" s="3">
        <v>1</v>
      </c>
      <c r="AP374" s="42">
        <v>44029</v>
      </c>
      <c r="AQ374" s="130">
        <v>10</v>
      </c>
      <c r="AR374" s="132"/>
      <c r="AS374" s="3">
        <v>1</v>
      </c>
      <c r="AT374" s="42">
        <v>44028</v>
      </c>
      <c r="AU374" s="130">
        <v>10</v>
      </c>
      <c r="AV374" s="132"/>
      <c r="AW374" s="3">
        <v>1</v>
      </c>
      <c r="AX374" s="42">
        <v>44027</v>
      </c>
      <c r="AY374" s="130">
        <v>10</v>
      </c>
      <c r="AZ374" s="132"/>
      <c r="BA374" s="3">
        <v>1</v>
      </c>
      <c r="BB374" s="42">
        <v>44026</v>
      </c>
      <c r="BC374" s="130">
        <v>10</v>
      </c>
      <c r="BD374" s="132"/>
      <c r="BE374" s="3">
        <v>1</v>
      </c>
      <c r="BF374" s="42">
        <v>44025</v>
      </c>
      <c r="BG374" s="33">
        <v>10</v>
      </c>
      <c r="BH374" s="22"/>
    </row>
    <row r="375" spans="1:60" x14ac:dyDescent="0.25">
      <c r="A375" s="30"/>
      <c r="B375" s="62"/>
      <c r="C375" s="128">
        <f t="shared" si="48"/>
        <v>1</v>
      </c>
      <c r="D375" s="129">
        <f t="shared" si="52"/>
        <v>1</v>
      </c>
      <c r="E375" s="33">
        <f t="shared" si="50"/>
        <v>60</v>
      </c>
      <c r="F375" s="33">
        <v>5</v>
      </c>
      <c r="G375" s="147">
        <v>44038</v>
      </c>
      <c r="H375" s="22"/>
      <c r="I375" s="3">
        <v>6</v>
      </c>
      <c r="J375" s="42">
        <v>44037</v>
      </c>
      <c r="K375" s="130">
        <v>5</v>
      </c>
      <c r="L375" s="22"/>
      <c r="M375" s="3">
        <v>8</v>
      </c>
      <c r="N375" s="42">
        <v>44036</v>
      </c>
      <c r="O375" s="130">
        <v>5</v>
      </c>
      <c r="P375" s="22"/>
      <c r="Q375" s="3">
        <v>8</v>
      </c>
      <c r="R375" s="42">
        <v>44035</v>
      </c>
      <c r="S375" s="130">
        <v>5</v>
      </c>
      <c r="T375" s="22"/>
      <c r="U375" s="3">
        <v>8</v>
      </c>
      <c r="V375" s="42">
        <v>44034</v>
      </c>
      <c r="W375" s="130">
        <v>5</v>
      </c>
      <c r="X375" s="22"/>
      <c r="Y375" s="3">
        <v>5</v>
      </c>
      <c r="Z375" s="42">
        <v>44033</v>
      </c>
      <c r="AA375" s="130">
        <v>5</v>
      </c>
      <c r="AB375" s="22"/>
      <c r="AC375" s="131">
        <v>3</v>
      </c>
      <c r="AD375" s="42">
        <v>44032</v>
      </c>
      <c r="AE375" s="130">
        <v>5</v>
      </c>
      <c r="AF375" s="22"/>
      <c r="AG375" s="131">
        <v>1</v>
      </c>
      <c r="AH375" s="42">
        <v>44031</v>
      </c>
      <c r="AI375" s="130">
        <v>5</v>
      </c>
      <c r="AJ375" s="132"/>
      <c r="AK375" s="3">
        <v>1</v>
      </c>
      <c r="AL375" s="42">
        <v>44030</v>
      </c>
      <c r="AM375" s="130">
        <v>5</v>
      </c>
      <c r="AN375" s="132"/>
      <c r="AO375" s="3">
        <v>1</v>
      </c>
      <c r="AP375" s="42">
        <v>44029</v>
      </c>
      <c r="AQ375" s="130">
        <v>5</v>
      </c>
      <c r="AR375" s="132"/>
      <c r="AS375" s="3"/>
      <c r="AT375" s="42"/>
      <c r="AU375" s="134">
        <v>0</v>
      </c>
      <c r="AV375" s="132"/>
      <c r="AW375" s="3">
        <v>1</v>
      </c>
      <c r="AX375" s="42">
        <v>44027</v>
      </c>
      <c r="AY375" s="130">
        <v>5</v>
      </c>
      <c r="AZ375" s="132"/>
      <c r="BA375" s="3">
        <v>1</v>
      </c>
      <c r="BB375" s="42">
        <v>44026</v>
      </c>
      <c r="BC375" s="130">
        <v>5</v>
      </c>
      <c r="BD375" s="132"/>
      <c r="BE375" s="3">
        <v>1</v>
      </c>
      <c r="BF375" s="42">
        <v>44025</v>
      </c>
      <c r="BG375" s="33">
        <v>5</v>
      </c>
      <c r="BH375" s="22"/>
    </row>
    <row r="376" spans="1:60" x14ac:dyDescent="0.25">
      <c r="A376" s="30">
        <v>44038</v>
      </c>
      <c r="B376" s="62">
        <v>0.45833333333333331</v>
      </c>
      <c r="C376" s="128">
        <f t="shared" si="48"/>
        <v>2</v>
      </c>
      <c r="D376" s="129">
        <f t="shared" si="52"/>
        <v>2</v>
      </c>
      <c r="E376" s="33">
        <f t="shared" si="50"/>
        <v>130</v>
      </c>
      <c r="F376" s="33">
        <v>5</v>
      </c>
      <c r="G376" s="147">
        <v>44038</v>
      </c>
      <c r="H376" s="22"/>
      <c r="I376" s="3">
        <v>6</v>
      </c>
      <c r="J376" s="42">
        <v>44037</v>
      </c>
      <c r="K376" s="130">
        <v>10</v>
      </c>
      <c r="L376" s="22"/>
      <c r="M376" s="3">
        <v>8</v>
      </c>
      <c r="N376" s="42">
        <v>44036</v>
      </c>
      <c r="O376" s="130">
        <v>10</v>
      </c>
      <c r="P376" s="22"/>
      <c r="Q376" s="3">
        <v>8</v>
      </c>
      <c r="R376" s="42">
        <v>44035</v>
      </c>
      <c r="S376" s="130">
        <v>10</v>
      </c>
      <c r="T376" s="22"/>
      <c r="U376" s="3">
        <v>8</v>
      </c>
      <c r="V376" s="42">
        <v>44034</v>
      </c>
      <c r="W376" s="130">
        <v>10</v>
      </c>
      <c r="X376" s="22"/>
      <c r="Y376" s="3">
        <v>5</v>
      </c>
      <c r="Z376" s="42">
        <v>44033</v>
      </c>
      <c r="AA376" s="130">
        <v>10</v>
      </c>
      <c r="AB376" s="22"/>
      <c r="AC376" s="131">
        <v>3</v>
      </c>
      <c r="AD376" s="42">
        <v>44032</v>
      </c>
      <c r="AE376" s="130">
        <v>10</v>
      </c>
      <c r="AF376" s="22"/>
      <c r="AG376" s="131">
        <v>1</v>
      </c>
      <c r="AH376" s="42">
        <v>44031</v>
      </c>
      <c r="AI376" s="130">
        <v>10</v>
      </c>
      <c r="AJ376" s="132"/>
      <c r="AK376" s="3">
        <v>1</v>
      </c>
      <c r="AL376" s="42">
        <v>44030</v>
      </c>
      <c r="AM376" s="130">
        <v>10</v>
      </c>
      <c r="AN376" s="132"/>
      <c r="AO376" s="3">
        <v>1</v>
      </c>
      <c r="AP376" s="42">
        <v>44029</v>
      </c>
      <c r="AQ376" s="130">
        <v>10</v>
      </c>
      <c r="AR376" s="132"/>
      <c r="AS376" s="3">
        <v>1</v>
      </c>
      <c r="AT376" s="42">
        <v>44028</v>
      </c>
      <c r="AU376" s="130">
        <v>10</v>
      </c>
      <c r="AV376" s="132"/>
      <c r="AW376" s="3">
        <v>1</v>
      </c>
      <c r="AX376" s="42">
        <v>44027</v>
      </c>
      <c r="AY376" s="130">
        <v>10</v>
      </c>
      <c r="AZ376" s="132"/>
      <c r="BA376" s="3">
        <v>1</v>
      </c>
      <c r="BB376" s="42">
        <v>44026</v>
      </c>
      <c r="BC376" s="130">
        <v>10</v>
      </c>
      <c r="BD376" s="132"/>
      <c r="BE376" s="3">
        <v>1</v>
      </c>
      <c r="BF376" s="42">
        <v>44025</v>
      </c>
      <c r="BG376" s="33">
        <v>10</v>
      </c>
      <c r="BH376" s="22"/>
    </row>
    <row r="377" spans="1:60" x14ac:dyDescent="0.25">
      <c r="A377" s="30"/>
      <c r="B377" s="62"/>
      <c r="C377" s="128">
        <f t="shared" si="48"/>
        <v>1</v>
      </c>
      <c r="D377" s="129">
        <f t="shared" si="52"/>
        <v>1</v>
      </c>
      <c r="E377" s="33">
        <f t="shared" si="50"/>
        <v>50</v>
      </c>
      <c r="F377" s="33">
        <v>5</v>
      </c>
      <c r="G377" s="147">
        <v>44038</v>
      </c>
      <c r="H377" s="22"/>
      <c r="I377" s="3">
        <v>6</v>
      </c>
      <c r="J377" s="42">
        <v>44037</v>
      </c>
      <c r="K377" s="130">
        <v>5</v>
      </c>
      <c r="L377" s="22"/>
      <c r="M377" s="3">
        <v>8</v>
      </c>
      <c r="N377" s="42">
        <v>44036</v>
      </c>
      <c r="O377" s="130">
        <v>5</v>
      </c>
      <c r="P377" s="22"/>
      <c r="Q377" s="3">
        <v>8</v>
      </c>
      <c r="R377" s="42">
        <v>44035</v>
      </c>
      <c r="S377" s="130">
        <v>5</v>
      </c>
      <c r="T377" s="22"/>
      <c r="U377" s="3">
        <v>8</v>
      </c>
      <c r="V377" s="42">
        <v>44034</v>
      </c>
      <c r="W377" s="130">
        <v>5</v>
      </c>
      <c r="X377" s="22"/>
      <c r="Y377" s="3">
        <v>5</v>
      </c>
      <c r="Z377" s="42">
        <v>44033</v>
      </c>
      <c r="AA377" s="130">
        <v>5</v>
      </c>
      <c r="AB377" s="22"/>
      <c r="AC377" s="131">
        <v>3</v>
      </c>
      <c r="AD377" s="42">
        <v>44032</v>
      </c>
      <c r="AE377" s="130">
        <v>5</v>
      </c>
      <c r="AF377" s="22"/>
      <c r="AG377" s="131">
        <v>1</v>
      </c>
      <c r="AH377" s="42">
        <v>44031</v>
      </c>
      <c r="AI377" s="130">
        <v>5</v>
      </c>
      <c r="AJ377" s="132"/>
      <c r="AK377" s="3">
        <v>1</v>
      </c>
      <c r="AL377" s="42">
        <v>44030</v>
      </c>
      <c r="AM377" s="130">
        <v>5</v>
      </c>
      <c r="AN377" s="132"/>
      <c r="AO377" s="3">
        <v>1</v>
      </c>
      <c r="AP377" s="42">
        <v>44029</v>
      </c>
      <c r="AQ377" s="130">
        <v>5</v>
      </c>
      <c r="AR377" s="132"/>
      <c r="AS377" s="3"/>
      <c r="AT377" s="42"/>
      <c r="AU377" s="134">
        <v>0</v>
      </c>
      <c r="AV377" s="132"/>
      <c r="AW377" s="3"/>
      <c r="AX377" s="42"/>
      <c r="AY377" s="134">
        <v>0</v>
      </c>
      <c r="AZ377" s="132"/>
      <c r="BA377" s="3"/>
      <c r="BB377" s="42"/>
      <c r="BC377" s="134">
        <v>0</v>
      </c>
      <c r="BD377" s="132"/>
      <c r="BE377" s="3">
        <v>1</v>
      </c>
      <c r="BF377" s="42">
        <v>44025</v>
      </c>
      <c r="BG377" s="33">
        <v>5</v>
      </c>
      <c r="BH377" s="22"/>
    </row>
    <row r="378" spans="1:60" ht="13.75" thickBot="1" x14ac:dyDescent="0.3">
      <c r="A378" s="30">
        <v>44038</v>
      </c>
      <c r="B378" s="62">
        <v>0.54166666666666663</v>
      </c>
      <c r="C378" s="128">
        <f t="shared" si="48"/>
        <v>4</v>
      </c>
      <c r="D378" s="129">
        <f t="shared" si="52"/>
        <v>4</v>
      </c>
      <c r="E378" s="33">
        <f t="shared" si="50"/>
        <v>260</v>
      </c>
      <c r="F378" s="33">
        <v>5</v>
      </c>
      <c r="G378" s="147">
        <v>44038</v>
      </c>
      <c r="H378" s="22"/>
      <c r="I378" s="3">
        <v>6</v>
      </c>
      <c r="J378" s="42">
        <v>44037</v>
      </c>
      <c r="K378" s="130">
        <v>20</v>
      </c>
      <c r="L378" s="22"/>
      <c r="M378" s="3">
        <v>8</v>
      </c>
      <c r="N378" s="42">
        <v>44036</v>
      </c>
      <c r="O378" s="130">
        <v>20</v>
      </c>
      <c r="P378" s="22"/>
      <c r="Q378" s="3">
        <v>8</v>
      </c>
      <c r="R378" s="42">
        <v>44035</v>
      </c>
      <c r="S378" s="130">
        <v>20</v>
      </c>
      <c r="T378" s="22"/>
      <c r="U378" s="3">
        <v>8</v>
      </c>
      <c r="V378" s="42">
        <v>44034</v>
      </c>
      <c r="W378" s="130">
        <v>20</v>
      </c>
      <c r="X378" s="22"/>
      <c r="Y378" s="3">
        <v>5</v>
      </c>
      <c r="Z378" s="42">
        <v>44033</v>
      </c>
      <c r="AA378" s="130">
        <v>20</v>
      </c>
      <c r="AB378" s="22"/>
      <c r="AC378" s="131">
        <v>3</v>
      </c>
      <c r="AD378" s="42">
        <v>44032</v>
      </c>
      <c r="AE378" s="130">
        <v>20</v>
      </c>
      <c r="AF378" s="22"/>
      <c r="AG378" s="131">
        <v>1</v>
      </c>
      <c r="AH378" s="42">
        <v>44031</v>
      </c>
      <c r="AI378" s="130">
        <v>20</v>
      </c>
      <c r="AJ378" s="132"/>
      <c r="AK378" s="3">
        <v>1</v>
      </c>
      <c r="AL378" s="42">
        <v>44030</v>
      </c>
      <c r="AM378" s="130">
        <v>20</v>
      </c>
      <c r="AN378" s="132"/>
      <c r="AO378" s="3">
        <v>1</v>
      </c>
      <c r="AP378" s="42">
        <v>44029</v>
      </c>
      <c r="AQ378" s="130">
        <v>20</v>
      </c>
      <c r="AR378" s="132"/>
      <c r="AS378" s="3">
        <v>1</v>
      </c>
      <c r="AT378" s="42">
        <v>44028</v>
      </c>
      <c r="AU378" s="130">
        <v>20</v>
      </c>
      <c r="AV378" s="132"/>
      <c r="AW378" s="3">
        <v>1</v>
      </c>
      <c r="AX378" s="42">
        <v>44027</v>
      </c>
      <c r="AY378" s="130">
        <v>20</v>
      </c>
      <c r="AZ378" s="132"/>
      <c r="BA378" s="3">
        <v>1</v>
      </c>
      <c r="BB378" s="42">
        <v>44026</v>
      </c>
      <c r="BC378" s="130">
        <v>20</v>
      </c>
      <c r="BD378" s="132"/>
      <c r="BE378" s="3">
        <v>1</v>
      </c>
      <c r="BF378" s="42">
        <v>44025</v>
      </c>
      <c r="BG378" s="33">
        <v>20</v>
      </c>
      <c r="BH378" s="22"/>
    </row>
    <row r="379" spans="1:60" s="8" customFormat="1" x14ac:dyDescent="0.25">
      <c r="A379" s="5">
        <v>44039</v>
      </c>
      <c r="B379" s="63">
        <v>0.25</v>
      </c>
      <c r="C379" s="135">
        <f t="shared" si="48"/>
        <v>1</v>
      </c>
      <c r="D379" s="136">
        <f t="shared" si="52"/>
        <v>1</v>
      </c>
      <c r="E379" s="7">
        <f t="shared" si="50"/>
        <v>65</v>
      </c>
      <c r="F379" s="7">
        <v>5</v>
      </c>
      <c r="G379" s="141">
        <v>44038</v>
      </c>
      <c r="H379" s="12"/>
      <c r="I379" s="9">
        <v>6</v>
      </c>
      <c r="J379" s="10">
        <v>44037</v>
      </c>
      <c r="K379" s="137">
        <v>5</v>
      </c>
      <c r="L379" s="12"/>
      <c r="M379" s="9">
        <v>8</v>
      </c>
      <c r="N379" s="10">
        <v>44036</v>
      </c>
      <c r="O379" s="137">
        <v>5</v>
      </c>
      <c r="P379" s="12"/>
      <c r="Q379" s="9">
        <v>8</v>
      </c>
      <c r="R379" s="10">
        <v>44035</v>
      </c>
      <c r="S379" s="137">
        <v>5</v>
      </c>
      <c r="T379" s="12"/>
      <c r="U379" s="9">
        <v>8</v>
      </c>
      <c r="V379" s="10">
        <v>44034</v>
      </c>
      <c r="W379" s="137">
        <v>5</v>
      </c>
      <c r="X379" s="12"/>
      <c r="Y379" s="9">
        <v>5</v>
      </c>
      <c r="Z379" s="10">
        <v>44033</v>
      </c>
      <c r="AA379" s="137">
        <v>5</v>
      </c>
      <c r="AB379" s="12"/>
      <c r="AC379" s="138">
        <v>3</v>
      </c>
      <c r="AD379" s="10">
        <v>44032</v>
      </c>
      <c r="AE379" s="137">
        <v>5</v>
      </c>
      <c r="AF379" s="12"/>
      <c r="AG379" s="138">
        <v>1</v>
      </c>
      <c r="AH379" s="10">
        <v>44031</v>
      </c>
      <c r="AI379" s="137">
        <v>5</v>
      </c>
      <c r="AJ379" s="139"/>
      <c r="AK379" s="9">
        <v>1</v>
      </c>
      <c r="AL379" s="10">
        <v>44030</v>
      </c>
      <c r="AM379" s="137">
        <v>5</v>
      </c>
      <c r="AN379" s="139"/>
      <c r="AO379" s="9">
        <v>1</v>
      </c>
      <c r="AP379" s="10">
        <v>44029</v>
      </c>
      <c r="AQ379" s="137">
        <v>5</v>
      </c>
      <c r="AR379" s="139"/>
      <c r="AS379" s="9">
        <v>1</v>
      </c>
      <c r="AT379" s="10">
        <v>44028</v>
      </c>
      <c r="AU379" s="137">
        <v>5</v>
      </c>
      <c r="AV379" s="139"/>
      <c r="AW379" s="9">
        <v>1</v>
      </c>
      <c r="AX379" s="10">
        <v>44027</v>
      </c>
      <c r="AY379" s="137">
        <v>5</v>
      </c>
      <c r="AZ379" s="139"/>
      <c r="BA379" s="9">
        <v>1</v>
      </c>
      <c r="BB379" s="10">
        <v>44026</v>
      </c>
      <c r="BC379" s="137">
        <v>5</v>
      </c>
      <c r="BD379" s="139"/>
      <c r="BE379" s="9">
        <v>1</v>
      </c>
      <c r="BF379" s="10">
        <v>44025</v>
      </c>
      <c r="BG379" s="7">
        <v>5</v>
      </c>
      <c r="BH379" s="12"/>
    </row>
    <row r="380" spans="1:60" x14ac:dyDescent="0.25">
      <c r="A380" s="30"/>
      <c r="B380" s="62"/>
      <c r="C380" s="128">
        <f t="shared" si="48"/>
        <v>1</v>
      </c>
      <c r="D380" s="129">
        <f t="shared" si="52"/>
        <v>1</v>
      </c>
      <c r="E380" s="33">
        <f t="shared" si="50"/>
        <v>45</v>
      </c>
      <c r="F380" s="33">
        <v>5</v>
      </c>
      <c r="G380" s="147">
        <v>44038</v>
      </c>
      <c r="H380" s="22"/>
      <c r="I380" s="3">
        <v>6</v>
      </c>
      <c r="J380" s="42">
        <v>44037</v>
      </c>
      <c r="K380" s="130">
        <v>5</v>
      </c>
      <c r="L380" s="22"/>
      <c r="M380" s="3">
        <v>8</v>
      </c>
      <c r="N380" s="42">
        <v>44036</v>
      </c>
      <c r="O380" s="130">
        <v>5</v>
      </c>
      <c r="P380" s="22"/>
      <c r="Q380" s="3">
        <v>8</v>
      </c>
      <c r="R380" s="42">
        <v>44035</v>
      </c>
      <c r="S380" s="130">
        <v>5</v>
      </c>
      <c r="T380" s="22"/>
      <c r="U380" s="3">
        <v>8</v>
      </c>
      <c r="V380" s="42">
        <v>44034</v>
      </c>
      <c r="W380" s="130">
        <v>5</v>
      </c>
      <c r="X380" s="22"/>
      <c r="Y380" s="3">
        <v>5</v>
      </c>
      <c r="Z380" s="42">
        <v>44033</v>
      </c>
      <c r="AA380" s="130">
        <v>5</v>
      </c>
      <c r="AB380" s="22"/>
      <c r="AC380" s="131"/>
      <c r="AD380" s="42"/>
      <c r="AE380" s="134">
        <v>0</v>
      </c>
      <c r="AF380" s="22"/>
      <c r="AG380" s="131"/>
      <c r="AH380" s="42"/>
      <c r="AI380" s="134">
        <v>0</v>
      </c>
      <c r="AJ380" s="132"/>
      <c r="AK380" s="3"/>
      <c r="AL380" s="42"/>
      <c r="AM380" s="134">
        <v>0</v>
      </c>
      <c r="AN380" s="132"/>
      <c r="AO380" s="3">
        <v>1</v>
      </c>
      <c r="AP380" s="42">
        <v>44029</v>
      </c>
      <c r="AQ380" s="130">
        <v>5</v>
      </c>
      <c r="AR380" s="132"/>
      <c r="AS380" s="3">
        <v>1</v>
      </c>
      <c r="AT380" s="42">
        <v>44028</v>
      </c>
      <c r="AU380" s="130">
        <v>5</v>
      </c>
      <c r="AV380" s="132"/>
      <c r="AW380" s="3">
        <v>1</v>
      </c>
      <c r="AX380" s="42">
        <v>44027</v>
      </c>
      <c r="AY380" s="130">
        <v>5</v>
      </c>
      <c r="AZ380" s="132"/>
      <c r="BA380" s="3"/>
      <c r="BB380" s="42"/>
      <c r="BC380" s="134">
        <v>0</v>
      </c>
      <c r="BD380" s="132"/>
      <c r="BE380" s="3">
        <v>1</v>
      </c>
      <c r="BF380" s="42">
        <v>44025</v>
      </c>
      <c r="BG380" s="33">
        <v>5</v>
      </c>
      <c r="BH380" s="22"/>
    </row>
    <row r="381" spans="1:60" x14ac:dyDescent="0.25">
      <c r="A381" s="30"/>
      <c r="B381" s="62"/>
      <c r="C381" s="128">
        <f t="shared" si="48"/>
        <v>1</v>
      </c>
      <c r="D381" s="129">
        <f t="shared" si="52"/>
        <v>1</v>
      </c>
      <c r="E381" s="33">
        <f t="shared" si="50"/>
        <v>65</v>
      </c>
      <c r="F381" s="33">
        <v>5</v>
      </c>
      <c r="G381" s="147">
        <v>44039</v>
      </c>
      <c r="H381" s="22"/>
      <c r="I381" s="3">
        <v>6</v>
      </c>
      <c r="J381" s="42">
        <v>44038</v>
      </c>
      <c r="K381" s="130">
        <v>5</v>
      </c>
      <c r="L381" s="22"/>
      <c r="M381" s="3">
        <v>8</v>
      </c>
      <c r="N381" s="42">
        <v>44037</v>
      </c>
      <c r="O381" s="130">
        <v>5</v>
      </c>
      <c r="P381" s="22"/>
      <c r="Q381" s="3">
        <v>8</v>
      </c>
      <c r="R381" s="42">
        <v>44036</v>
      </c>
      <c r="S381" s="130">
        <v>5</v>
      </c>
      <c r="T381" s="22"/>
      <c r="U381" s="3">
        <v>8</v>
      </c>
      <c r="V381" s="42">
        <v>44035</v>
      </c>
      <c r="W381" s="130">
        <v>5</v>
      </c>
      <c r="X381" s="22"/>
      <c r="Y381" s="3">
        <v>5</v>
      </c>
      <c r="Z381" s="42">
        <v>44034</v>
      </c>
      <c r="AA381" s="130">
        <v>5</v>
      </c>
      <c r="AB381" s="22"/>
      <c r="AC381" s="131">
        <v>3</v>
      </c>
      <c r="AD381" s="42">
        <v>44033</v>
      </c>
      <c r="AE381" s="130">
        <v>5</v>
      </c>
      <c r="AF381" s="22"/>
      <c r="AG381" s="131">
        <v>1</v>
      </c>
      <c r="AH381" s="42">
        <v>44032</v>
      </c>
      <c r="AI381" s="130">
        <v>5</v>
      </c>
      <c r="AJ381" s="132"/>
      <c r="AK381" s="3">
        <v>1</v>
      </c>
      <c r="AL381" s="42">
        <v>44031</v>
      </c>
      <c r="AM381" s="130">
        <v>5</v>
      </c>
      <c r="AN381" s="132"/>
      <c r="AO381" s="3">
        <v>1</v>
      </c>
      <c r="AP381" s="42">
        <v>44030</v>
      </c>
      <c r="AQ381" s="130">
        <v>5</v>
      </c>
      <c r="AR381" s="132"/>
      <c r="AS381" s="3">
        <v>1</v>
      </c>
      <c r="AT381" s="42">
        <v>44029</v>
      </c>
      <c r="AU381" s="130">
        <v>5</v>
      </c>
      <c r="AV381" s="132"/>
      <c r="AW381" s="3">
        <v>1</v>
      </c>
      <c r="AX381" s="42">
        <v>44028</v>
      </c>
      <c r="AY381" s="130">
        <v>5</v>
      </c>
      <c r="AZ381" s="132"/>
      <c r="BA381" s="3">
        <v>1</v>
      </c>
      <c r="BB381" s="42">
        <v>44027</v>
      </c>
      <c r="BC381" s="130">
        <v>5</v>
      </c>
      <c r="BD381" s="132"/>
      <c r="BE381" s="3">
        <v>1</v>
      </c>
      <c r="BF381" s="42">
        <v>44026</v>
      </c>
      <c r="BG381" s="33">
        <v>5</v>
      </c>
      <c r="BH381" s="22"/>
    </row>
    <row r="382" spans="1:60" x14ac:dyDescent="0.25">
      <c r="A382" s="30">
        <v>44039</v>
      </c>
      <c r="B382" s="62">
        <v>0.375</v>
      </c>
      <c r="C382" s="128">
        <f t="shared" si="48"/>
        <v>3</v>
      </c>
      <c r="D382" s="129">
        <f t="shared" si="52"/>
        <v>3</v>
      </c>
      <c r="E382" s="33">
        <f t="shared" si="50"/>
        <v>195</v>
      </c>
      <c r="F382" s="33">
        <v>5</v>
      </c>
      <c r="G382" s="147">
        <v>44039</v>
      </c>
      <c r="H382" s="22"/>
      <c r="I382" s="3">
        <v>6</v>
      </c>
      <c r="J382" s="42">
        <v>44038</v>
      </c>
      <c r="K382" s="130">
        <v>15</v>
      </c>
      <c r="L382" s="22"/>
      <c r="M382" s="3">
        <v>8</v>
      </c>
      <c r="N382" s="42">
        <v>44037</v>
      </c>
      <c r="O382" s="130">
        <v>15</v>
      </c>
      <c r="P382" s="22"/>
      <c r="Q382" s="3">
        <v>8</v>
      </c>
      <c r="R382" s="42">
        <v>44036</v>
      </c>
      <c r="S382" s="130">
        <v>15</v>
      </c>
      <c r="T382" s="22"/>
      <c r="U382" s="3">
        <v>8</v>
      </c>
      <c r="V382" s="42">
        <v>44035</v>
      </c>
      <c r="W382" s="130">
        <v>15</v>
      </c>
      <c r="X382" s="22"/>
      <c r="Y382" s="3">
        <v>5</v>
      </c>
      <c r="Z382" s="42">
        <v>44034</v>
      </c>
      <c r="AA382" s="130">
        <v>15</v>
      </c>
      <c r="AB382" s="22"/>
      <c r="AC382" s="131">
        <v>3</v>
      </c>
      <c r="AD382" s="42">
        <v>44033</v>
      </c>
      <c r="AE382" s="130">
        <v>15</v>
      </c>
      <c r="AF382" s="22"/>
      <c r="AG382" s="131">
        <v>1</v>
      </c>
      <c r="AH382" s="42">
        <v>44032</v>
      </c>
      <c r="AI382" s="130">
        <v>15</v>
      </c>
      <c r="AJ382" s="132"/>
      <c r="AK382" s="3">
        <v>1</v>
      </c>
      <c r="AL382" s="42">
        <v>44031</v>
      </c>
      <c r="AM382" s="130">
        <v>15</v>
      </c>
      <c r="AN382" s="132"/>
      <c r="AO382" s="3">
        <v>1</v>
      </c>
      <c r="AP382" s="42">
        <v>44030</v>
      </c>
      <c r="AQ382" s="130">
        <v>15</v>
      </c>
      <c r="AR382" s="132"/>
      <c r="AS382" s="3">
        <v>1</v>
      </c>
      <c r="AT382" s="42">
        <v>44029</v>
      </c>
      <c r="AU382" s="130">
        <v>15</v>
      </c>
      <c r="AV382" s="132"/>
      <c r="AW382" s="3">
        <v>1</v>
      </c>
      <c r="AX382" s="42">
        <v>44028</v>
      </c>
      <c r="AY382" s="130">
        <v>15</v>
      </c>
      <c r="AZ382" s="132"/>
      <c r="BA382" s="3">
        <v>1</v>
      </c>
      <c r="BB382" s="42">
        <v>44027</v>
      </c>
      <c r="BC382" s="130">
        <v>15</v>
      </c>
      <c r="BD382" s="132"/>
      <c r="BE382" s="3">
        <v>1</v>
      </c>
      <c r="BF382" s="42">
        <v>44026</v>
      </c>
      <c r="BG382" s="33">
        <v>15</v>
      </c>
      <c r="BH382" s="22"/>
    </row>
    <row r="383" spans="1:60" x14ac:dyDescent="0.25">
      <c r="A383" s="30">
        <v>44039</v>
      </c>
      <c r="B383" s="62">
        <v>0.66666666666666663</v>
      </c>
      <c r="C383" s="128">
        <f t="shared" si="48"/>
        <v>2</v>
      </c>
      <c r="D383" s="129">
        <f t="shared" si="52"/>
        <v>2</v>
      </c>
      <c r="E383" s="33">
        <f t="shared" si="50"/>
        <v>130</v>
      </c>
      <c r="F383" s="33">
        <v>5</v>
      </c>
      <c r="G383" s="147">
        <v>44039</v>
      </c>
      <c r="H383" s="22"/>
      <c r="I383" s="3">
        <v>6</v>
      </c>
      <c r="J383" s="42">
        <v>44038</v>
      </c>
      <c r="K383" s="130">
        <v>10</v>
      </c>
      <c r="L383" s="22"/>
      <c r="M383" s="3">
        <v>8</v>
      </c>
      <c r="N383" s="42">
        <v>44037</v>
      </c>
      <c r="O383" s="130">
        <v>10</v>
      </c>
      <c r="P383" s="22"/>
      <c r="Q383" s="3">
        <v>8</v>
      </c>
      <c r="R383" s="42">
        <v>44036</v>
      </c>
      <c r="S383" s="130">
        <v>10</v>
      </c>
      <c r="T383" s="22"/>
      <c r="U383" s="3">
        <v>8</v>
      </c>
      <c r="V383" s="42">
        <v>44035</v>
      </c>
      <c r="W383" s="130">
        <v>10</v>
      </c>
      <c r="X383" s="22"/>
      <c r="Y383" s="3">
        <v>5</v>
      </c>
      <c r="Z383" s="42">
        <v>44034</v>
      </c>
      <c r="AA383" s="130">
        <v>10</v>
      </c>
      <c r="AB383" s="22"/>
      <c r="AC383" s="131">
        <v>3</v>
      </c>
      <c r="AD383" s="42">
        <v>44033</v>
      </c>
      <c r="AE383" s="130">
        <v>10</v>
      </c>
      <c r="AF383" s="22"/>
      <c r="AG383" s="131">
        <v>1</v>
      </c>
      <c r="AH383" s="42">
        <v>44032</v>
      </c>
      <c r="AI383" s="130">
        <v>10</v>
      </c>
      <c r="AJ383" s="132"/>
      <c r="AK383" s="3">
        <v>1</v>
      </c>
      <c r="AL383" s="42">
        <v>44031</v>
      </c>
      <c r="AM383" s="130">
        <v>10</v>
      </c>
      <c r="AN383" s="132"/>
      <c r="AO383" s="3">
        <v>1</v>
      </c>
      <c r="AP383" s="42">
        <v>44030</v>
      </c>
      <c r="AQ383" s="130">
        <v>10</v>
      </c>
      <c r="AR383" s="132"/>
      <c r="AS383" s="3">
        <v>1</v>
      </c>
      <c r="AT383" s="42">
        <v>44029</v>
      </c>
      <c r="AU383" s="130">
        <v>10</v>
      </c>
      <c r="AV383" s="132"/>
      <c r="AW383" s="3">
        <v>1</v>
      </c>
      <c r="AX383" s="42">
        <v>44028</v>
      </c>
      <c r="AY383" s="130">
        <v>10</v>
      </c>
      <c r="AZ383" s="132"/>
      <c r="BA383" s="3">
        <v>1</v>
      </c>
      <c r="BB383" s="42">
        <v>44027</v>
      </c>
      <c r="BC383" s="130">
        <v>10</v>
      </c>
      <c r="BD383" s="132"/>
      <c r="BE383" s="3">
        <v>1</v>
      </c>
      <c r="BF383" s="42">
        <v>44026</v>
      </c>
      <c r="BG383" s="33">
        <v>10</v>
      </c>
      <c r="BH383" s="22"/>
    </row>
    <row r="384" spans="1:60" x14ac:dyDescent="0.25">
      <c r="A384" s="30"/>
      <c r="B384" s="62"/>
      <c r="C384" s="128">
        <f t="shared" si="48"/>
        <v>1</v>
      </c>
      <c r="D384" s="129">
        <f t="shared" si="52"/>
        <v>1</v>
      </c>
      <c r="E384" s="33">
        <f t="shared" si="50"/>
        <v>35</v>
      </c>
      <c r="F384" s="33">
        <v>5</v>
      </c>
      <c r="G384" s="147">
        <v>44039</v>
      </c>
      <c r="H384" s="22"/>
      <c r="I384" s="3">
        <v>6</v>
      </c>
      <c r="J384" s="42">
        <v>44038</v>
      </c>
      <c r="K384" s="130">
        <v>5</v>
      </c>
      <c r="L384" s="22"/>
      <c r="M384" s="3">
        <v>8</v>
      </c>
      <c r="N384" s="42">
        <v>44037</v>
      </c>
      <c r="O384" s="130">
        <v>5</v>
      </c>
      <c r="P384" s="22"/>
      <c r="Q384" s="3">
        <v>8</v>
      </c>
      <c r="R384" s="42">
        <v>44036</v>
      </c>
      <c r="S384" s="130">
        <v>5</v>
      </c>
      <c r="T384" s="22"/>
      <c r="U384" s="3">
        <v>8</v>
      </c>
      <c r="V384" s="42">
        <v>44035</v>
      </c>
      <c r="W384" s="130">
        <v>5</v>
      </c>
      <c r="X384" s="22"/>
      <c r="Y384" s="3">
        <v>5</v>
      </c>
      <c r="Z384" s="42">
        <v>44034</v>
      </c>
      <c r="AA384" s="130">
        <v>5</v>
      </c>
      <c r="AB384" s="22"/>
      <c r="AC384" s="131">
        <v>3</v>
      </c>
      <c r="AD384" s="42">
        <v>44033</v>
      </c>
      <c r="AE384" s="130">
        <v>5</v>
      </c>
      <c r="AF384" s="22"/>
      <c r="AG384" s="131">
        <v>1</v>
      </c>
      <c r="AH384" s="42">
        <v>44032</v>
      </c>
      <c r="AI384" s="130">
        <v>5</v>
      </c>
      <c r="AJ384" s="132"/>
      <c r="AK384" s="3"/>
      <c r="AL384" s="42"/>
      <c r="AM384" s="130"/>
      <c r="AN384" s="132"/>
      <c r="AO384" s="3"/>
      <c r="AP384" s="42"/>
      <c r="AQ384" s="130"/>
      <c r="AR384" s="132"/>
      <c r="AS384" s="3"/>
      <c r="AT384" s="42"/>
      <c r="AU384" s="130"/>
      <c r="AV384" s="132"/>
      <c r="AW384" s="3"/>
      <c r="AX384" s="42"/>
      <c r="AY384" s="130"/>
      <c r="AZ384" s="132"/>
      <c r="BA384" s="3"/>
      <c r="BB384" s="42"/>
      <c r="BC384" s="130"/>
      <c r="BD384" s="132"/>
      <c r="BE384" s="3"/>
      <c r="BF384" s="42"/>
      <c r="BG384" s="33"/>
      <c r="BH384" s="22"/>
    </row>
    <row r="385" spans="1:60" ht="13.75" thickBot="1" x14ac:dyDescent="0.3">
      <c r="A385" s="30"/>
      <c r="B385" s="62"/>
      <c r="C385" s="128">
        <f t="shared" si="48"/>
        <v>1</v>
      </c>
      <c r="D385" s="129">
        <f t="shared" si="52"/>
        <v>1</v>
      </c>
      <c r="E385" s="33">
        <f t="shared" si="50"/>
        <v>60</v>
      </c>
      <c r="F385" s="33">
        <v>5</v>
      </c>
      <c r="G385" s="147">
        <v>44039</v>
      </c>
      <c r="H385" s="22"/>
      <c r="I385" s="3">
        <v>6</v>
      </c>
      <c r="J385" s="42">
        <v>44038</v>
      </c>
      <c r="K385" s="130">
        <v>5</v>
      </c>
      <c r="L385" s="22"/>
      <c r="M385" s="3">
        <v>8</v>
      </c>
      <c r="N385" s="42">
        <v>44037</v>
      </c>
      <c r="O385" s="130">
        <v>5</v>
      </c>
      <c r="P385" s="22"/>
      <c r="Q385" s="3">
        <v>8</v>
      </c>
      <c r="R385" s="42">
        <v>44036</v>
      </c>
      <c r="S385" s="130">
        <v>5</v>
      </c>
      <c r="T385" s="22"/>
      <c r="U385" s="3">
        <v>8</v>
      </c>
      <c r="V385" s="42">
        <v>44035</v>
      </c>
      <c r="W385" s="130">
        <v>5</v>
      </c>
      <c r="X385" s="22"/>
      <c r="Y385" s="3">
        <v>5</v>
      </c>
      <c r="Z385" s="42">
        <v>44034</v>
      </c>
      <c r="AA385" s="130">
        <v>5</v>
      </c>
      <c r="AB385" s="22"/>
      <c r="AC385" s="131">
        <v>3</v>
      </c>
      <c r="AD385" s="42">
        <v>44033</v>
      </c>
      <c r="AE385" s="130">
        <v>5</v>
      </c>
      <c r="AF385" s="22"/>
      <c r="AG385" s="131">
        <v>1</v>
      </c>
      <c r="AH385" s="42">
        <v>44032</v>
      </c>
      <c r="AI385" s="130">
        <v>5</v>
      </c>
      <c r="AJ385" s="132"/>
      <c r="AK385" s="3">
        <v>1</v>
      </c>
      <c r="AL385" s="42">
        <v>44031</v>
      </c>
      <c r="AM385" s="130">
        <v>5</v>
      </c>
      <c r="AN385" s="132"/>
      <c r="AO385" s="3">
        <v>1</v>
      </c>
      <c r="AP385" s="42">
        <v>44030</v>
      </c>
      <c r="AQ385" s="130">
        <v>5</v>
      </c>
      <c r="AR385" s="132"/>
      <c r="AS385" s="3">
        <v>1</v>
      </c>
      <c r="AT385" s="42">
        <v>44029</v>
      </c>
      <c r="AU385" s="130">
        <v>5</v>
      </c>
      <c r="AV385" s="132"/>
      <c r="AW385" s="3">
        <v>1</v>
      </c>
      <c r="AX385" s="42">
        <v>44028</v>
      </c>
      <c r="AY385" s="130">
        <v>5</v>
      </c>
      <c r="AZ385" s="132"/>
      <c r="BA385" s="3">
        <v>1</v>
      </c>
      <c r="BB385" s="42">
        <v>44027</v>
      </c>
      <c r="BC385" s="130">
        <v>5</v>
      </c>
      <c r="BD385" s="132"/>
      <c r="BE385" s="3"/>
      <c r="BF385" s="42"/>
      <c r="BG385" s="33"/>
      <c r="BH385" s="22"/>
    </row>
    <row r="386" spans="1:60" s="8" customFormat="1" x14ac:dyDescent="0.25">
      <c r="A386" s="5">
        <v>44040</v>
      </c>
      <c r="B386" s="63">
        <v>0.29166666666666669</v>
      </c>
      <c r="C386" s="135">
        <f t="shared" si="48"/>
        <v>1</v>
      </c>
      <c r="D386" s="136">
        <f t="shared" ref="D386:D419" si="53">C386</f>
        <v>1</v>
      </c>
      <c r="E386" s="7">
        <f t="shared" si="50"/>
        <v>20</v>
      </c>
      <c r="F386" s="7">
        <v>5</v>
      </c>
      <c r="G386" s="141">
        <v>44039</v>
      </c>
      <c r="H386" s="12"/>
      <c r="I386" s="9">
        <v>6</v>
      </c>
      <c r="J386" s="10">
        <v>44038</v>
      </c>
      <c r="K386" s="137">
        <v>5</v>
      </c>
      <c r="L386" s="12"/>
      <c r="M386" s="9">
        <v>8</v>
      </c>
      <c r="N386" s="10">
        <v>44037</v>
      </c>
      <c r="O386" s="137">
        <v>5</v>
      </c>
      <c r="P386" s="12"/>
      <c r="Q386" s="9">
        <v>8</v>
      </c>
      <c r="R386" s="10">
        <v>44036</v>
      </c>
      <c r="S386" s="137">
        <v>5</v>
      </c>
      <c r="T386" s="12"/>
      <c r="U386" s="9">
        <v>8</v>
      </c>
      <c r="V386" s="10">
        <v>44035</v>
      </c>
      <c r="W386" s="137">
        <v>5</v>
      </c>
      <c r="X386" s="12"/>
      <c r="Y386" s="9"/>
      <c r="Z386" s="10"/>
      <c r="AA386" s="137"/>
      <c r="AB386" s="12"/>
      <c r="AC386" s="138"/>
      <c r="AD386" s="10"/>
      <c r="AE386" s="137"/>
      <c r="AF386" s="12"/>
      <c r="AG386" s="138"/>
      <c r="AH386" s="10"/>
      <c r="AI386" s="137"/>
      <c r="AJ386" s="139"/>
      <c r="AK386" s="9"/>
      <c r="AL386" s="10"/>
      <c r="AM386" s="137"/>
      <c r="AN386" s="139"/>
      <c r="AO386" s="9"/>
      <c r="AP386" s="10"/>
      <c r="AQ386" s="137"/>
      <c r="AR386" s="139"/>
      <c r="AS386" s="9"/>
      <c r="AT386" s="10"/>
      <c r="AU386" s="137"/>
      <c r="AV386" s="139"/>
      <c r="AW386" s="9"/>
      <c r="AX386" s="10"/>
      <c r="AY386" s="137"/>
      <c r="AZ386" s="139"/>
      <c r="BA386" s="9"/>
      <c r="BB386" s="10"/>
      <c r="BC386" s="137"/>
      <c r="BD386" s="139"/>
      <c r="BE386" s="9"/>
      <c r="BF386" s="10"/>
      <c r="BG386" s="7"/>
      <c r="BH386" s="12"/>
    </row>
    <row r="387" spans="1:60" customFormat="1" x14ac:dyDescent="0.25">
      <c r="A387" s="30"/>
      <c r="B387" s="62"/>
      <c r="C387" s="128">
        <f t="shared" si="48"/>
        <v>2</v>
      </c>
      <c r="D387" s="129">
        <f t="shared" si="53"/>
        <v>2</v>
      </c>
      <c r="E387" s="33">
        <f t="shared" si="50"/>
        <v>130</v>
      </c>
      <c r="F387" s="33">
        <v>5</v>
      </c>
      <c r="G387" s="147">
        <v>44040</v>
      </c>
      <c r="H387" s="22"/>
      <c r="I387" s="3">
        <v>6</v>
      </c>
      <c r="J387" s="42">
        <v>44039</v>
      </c>
      <c r="K387" s="130">
        <v>10</v>
      </c>
      <c r="L387" s="22"/>
      <c r="M387" s="3">
        <v>8</v>
      </c>
      <c r="N387" s="42">
        <v>44038</v>
      </c>
      <c r="O387" s="130">
        <v>10</v>
      </c>
      <c r="P387" s="22"/>
      <c r="Q387" s="3">
        <v>8</v>
      </c>
      <c r="R387" s="42">
        <v>44037</v>
      </c>
      <c r="S387" s="130">
        <v>10</v>
      </c>
      <c r="T387" s="22"/>
      <c r="U387" s="3">
        <v>8</v>
      </c>
      <c r="V387" s="42">
        <v>44036</v>
      </c>
      <c r="W387" s="130">
        <v>10</v>
      </c>
      <c r="X387" s="22"/>
      <c r="Y387" s="3">
        <v>5</v>
      </c>
      <c r="Z387" s="42">
        <v>44035</v>
      </c>
      <c r="AA387" s="130">
        <v>10</v>
      </c>
      <c r="AB387" s="22"/>
      <c r="AC387" s="131">
        <v>3</v>
      </c>
      <c r="AD387" s="42">
        <v>44034</v>
      </c>
      <c r="AE387" s="130">
        <v>10</v>
      </c>
      <c r="AF387" s="22"/>
      <c r="AG387" s="131">
        <v>1</v>
      </c>
      <c r="AH387" s="42">
        <v>44033</v>
      </c>
      <c r="AI387" s="130">
        <v>10</v>
      </c>
      <c r="AJ387" s="132"/>
      <c r="AK387" s="3">
        <v>1</v>
      </c>
      <c r="AL387" s="42">
        <v>44032</v>
      </c>
      <c r="AM387" s="130">
        <v>10</v>
      </c>
      <c r="AN387" s="132"/>
      <c r="AO387" s="3">
        <v>1</v>
      </c>
      <c r="AP387" s="42">
        <v>44031</v>
      </c>
      <c r="AQ387" s="130">
        <v>10</v>
      </c>
      <c r="AR387" s="132"/>
      <c r="AS387" s="3">
        <v>1</v>
      </c>
      <c r="AT387" s="42">
        <v>44030</v>
      </c>
      <c r="AU387" s="130">
        <v>10</v>
      </c>
      <c r="AV387" s="132"/>
      <c r="AW387" s="3">
        <v>1</v>
      </c>
      <c r="AX387" s="42">
        <v>44029</v>
      </c>
      <c r="AY387" s="130">
        <v>10</v>
      </c>
      <c r="AZ387" s="132"/>
      <c r="BA387" s="3">
        <v>1</v>
      </c>
      <c r="BB387" s="42">
        <v>44028</v>
      </c>
      <c r="BC387" s="130">
        <v>10</v>
      </c>
      <c r="BD387" s="132"/>
      <c r="BE387" s="3">
        <v>1</v>
      </c>
      <c r="BF387" s="42">
        <v>44027</v>
      </c>
      <c r="BG387" s="33">
        <v>10</v>
      </c>
      <c r="BH387" s="22"/>
    </row>
    <row r="388" spans="1:60" customFormat="1" x14ac:dyDescent="0.25">
      <c r="A388" s="30"/>
      <c r="B388" s="62"/>
      <c r="C388" s="128">
        <f t="shared" si="48"/>
        <v>1</v>
      </c>
      <c r="D388" s="129">
        <f t="shared" si="53"/>
        <v>1</v>
      </c>
      <c r="E388" s="33">
        <f t="shared" si="50"/>
        <v>50</v>
      </c>
      <c r="F388" s="33">
        <v>5</v>
      </c>
      <c r="G388" s="147">
        <v>44040</v>
      </c>
      <c r="H388" s="22"/>
      <c r="I388" s="3">
        <v>6</v>
      </c>
      <c r="J388" s="42">
        <v>44039</v>
      </c>
      <c r="K388" s="130">
        <v>5</v>
      </c>
      <c r="L388" s="22"/>
      <c r="M388" s="3">
        <v>8</v>
      </c>
      <c r="N388" s="42">
        <v>44038</v>
      </c>
      <c r="O388" s="130">
        <v>5</v>
      </c>
      <c r="P388" s="22"/>
      <c r="Q388" s="3">
        <v>8</v>
      </c>
      <c r="R388" s="42">
        <v>44037</v>
      </c>
      <c r="S388" s="130">
        <v>5</v>
      </c>
      <c r="T388" s="22"/>
      <c r="U388" s="3">
        <v>8</v>
      </c>
      <c r="V388" s="42">
        <v>44036</v>
      </c>
      <c r="W388" s="130">
        <v>5</v>
      </c>
      <c r="X388" s="22"/>
      <c r="Y388" s="3">
        <v>5</v>
      </c>
      <c r="Z388" s="42">
        <v>44035</v>
      </c>
      <c r="AA388" s="130">
        <v>5</v>
      </c>
      <c r="AB388" s="22"/>
      <c r="AC388" s="3"/>
      <c r="AD388" s="42"/>
      <c r="AE388" s="134">
        <v>0</v>
      </c>
      <c r="AF388" s="22"/>
      <c r="AG388" s="131">
        <v>1</v>
      </c>
      <c r="AH388" s="42">
        <v>44033</v>
      </c>
      <c r="AI388" s="130">
        <v>5</v>
      </c>
      <c r="AJ388" s="132"/>
      <c r="AK388" s="3">
        <v>1</v>
      </c>
      <c r="AL388" s="42">
        <v>44032</v>
      </c>
      <c r="AM388" s="130">
        <v>5</v>
      </c>
      <c r="AN388" s="132"/>
      <c r="AO388" s="3"/>
      <c r="AP388" s="42"/>
      <c r="AQ388" s="134">
        <v>0</v>
      </c>
      <c r="AR388" s="132"/>
      <c r="AS388" s="3"/>
      <c r="AT388" s="42"/>
      <c r="AU388" s="134">
        <v>0</v>
      </c>
      <c r="AV388" s="132"/>
      <c r="AW388" s="3">
        <v>1</v>
      </c>
      <c r="AX388" s="42">
        <v>44029</v>
      </c>
      <c r="AY388" s="130">
        <v>5</v>
      </c>
      <c r="AZ388" s="132"/>
      <c r="BA388" s="3">
        <v>1</v>
      </c>
      <c r="BB388" s="42">
        <v>44028</v>
      </c>
      <c r="BC388" s="130">
        <v>5</v>
      </c>
      <c r="BD388" s="132"/>
      <c r="BE388" s="3">
        <v>1</v>
      </c>
      <c r="BF388" s="42">
        <v>44027</v>
      </c>
      <c r="BG388" s="33">
        <v>5</v>
      </c>
      <c r="BH388" s="22"/>
    </row>
    <row r="389" spans="1:60" customFormat="1" x14ac:dyDescent="0.25">
      <c r="A389" s="30">
        <v>44040</v>
      </c>
      <c r="B389" s="62">
        <v>0.41666666666666669</v>
      </c>
      <c r="C389" s="128">
        <f t="shared" si="48"/>
        <v>2</v>
      </c>
      <c r="D389" s="129">
        <f t="shared" si="53"/>
        <v>2</v>
      </c>
      <c r="E389" s="33">
        <f t="shared" si="50"/>
        <v>130</v>
      </c>
      <c r="F389" s="33">
        <v>5</v>
      </c>
      <c r="G389" s="147">
        <v>44040</v>
      </c>
      <c r="H389" s="22"/>
      <c r="I389" s="3">
        <v>6</v>
      </c>
      <c r="J389" s="42">
        <v>44039</v>
      </c>
      <c r="K389" s="130">
        <v>10</v>
      </c>
      <c r="L389" s="22"/>
      <c r="M389" s="3">
        <v>8</v>
      </c>
      <c r="N389" s="42">
        <v>44038</v>
      </c>
      <c r="O389" s="130">
        <v>10</v>
      </c>
      <c r="P389" s="22"/>
      <c r="Q389" s="3">
        <v>8</v>
      </c>
      <c r="R389" s="42">
        <v>44037</v>
      </c>
      <c r="S389" s="130">
        <v>10</v>
      </c>
      <c r="T389" s="22"/>
      <c r="U389" s="3">
        <v>8</v>
      </c>
      <c r="V389" s="42">
        <v>44036</v>
      </c>
      <c r="W389" s="130">
        <v>10</v>
      </c>
      <c r="X389" s="22"/>
      <c r="Y389" s="3">
        <v>5</v>
      </c>
      <c r="Z389" s="42">
        <v>44035</v>
      </c>
      <c r="AA389" s="130">
        <v>10</v>
      </c>
      <c r="AB389" s="22"/>
      <c r="AC389" s="131">
        <v>3</v>
      </c>
      <c r="AD389" s="42">
        <v>44034</v>
      </c>
      <c r="AE389" s="130">
        <v>10</v>
      </c>
      <c r="AF389" s="22"/>
      <c r="AG389" s="131">
        <v>1</v>
      </c>
      <c r="AH389" s="42">
        <v>44033</v>
      </c>
      <c r="AI389" s="130">
        <v>10</v>
      </c>
      <c r="AJ389" s="132"/>
      <c r="AK389" s="3">
        <v>1</v>
      </c>
      <c r="AL389" s="42">
        <v>44032</v>
      </c>
      <c r="AM389" s="130">
        <v>10</v>
      </c>
      <c r="AN389" s="132"/>
      <c r="AO389" s="3">
        <v>1</v>
      </c>
      <c r="AP389" s="42">
        <v>44031</v>
      </c>
      <c r="AQ389" s="130">
        <v>10</v>
      </c>
      <c r="AR389" s="132"/>
      <c r="AS389" s="3">
        <v>1</v>
      </c>
      <c r="AT389" s="42">
        <v>44030</v>
      </c>
      <c r="AU389" s="130">
        <v>10</v>
      </c>
      <c r="AV389" s="132"/>
      <c r="AW389" s="3">
        <v>1</v>
      </c>
      <c r="AX389" s="42">
        <v>44029</v>
      </c>
      <c r="AY389" s="130">
        <v>10</v>
      </c>
      <c r="AZ389" s="132"/>
      <c r="BA389" s="3">
        <v>1</v>
      </c>
      <c r="BB389" s="42">
        <v>44028</v>
      </c>
      <c r="BC389" s="130">
        <v>10</v>
      </c>
      <c r="BD389" s="132"/>
      <c r="BE389" s="3">
        <v>1</v>
      </c>
      <c r="BF389" s="42">
        <v>44027</v>
      </c>
      <c r="BG389" s="33">
        <v>10</v>
      </c>
      <c r="BH389" s="22"/>
    </row>
    <row r="390" spans="1:60" customFormat="1" x14ac:dyDescent="0.25">
      <c r="A390" s="30"/>
      <c r="B390" s="62"/>
      <c r="C390" s="128">
        <f t="shared" si="48"/>
        <v>2</v>
      </c>
      <c r="D390" s="129">
        <f t="shared" si="53"/>
        <v>2</v>
      </c>
      <c r="E390" s="33">
        <f t="shared" si="50"/>
        <v>130</v>
      </c>
      <c r="F390" s="33">
        <v>5</v>
      </c>
      <c r="G390" s="147">
        <v>44040</v>
      </c>
      <c r="H390" s="22"/>
      <c r="I390" s="3">
        <v>6</v>
      </c>
      <c r="J390" s="42">
        <v>44039</v>
      </c>
      <c r="K390" s="130">
        <v>10</v>
      </c>
      <c r="L390" s="22"/>
      <c r="M390" s="3">
        <v>8</v>
      </c>
      <c r="N390" s="42">
        <v>44038</v>
      </c>
      <c r="O390" s="130">
        <v>10</v>
      </c>
      <c r="P390" s="22"/>
      <c r="Q390" s="3">
        <v>8</v>
      </c>
      <c r="R390" s="42">
        <v>44037</v>
      </c>
      <c r="S390" s="130">
        <v>10</v>
      </c>
      <c r="T390" s="22"/>
      <c r="U390" s="3">
        <v>8</v>
      </c>
      <c r="V390" s="42">
        <v>44036</v>
      </c>
      <c r="W390" s="130">
        <v>10</v>
      </c>
      <c r="X390" s="22"/>
      <c r="Y390" s="3">
        <v>5</v>
      </c>
      <c r="Z390" s="42">
        <v>44035</v>
      </c>
      <c r="AA390" s="130">
        <v>10</v>
      </c>
      <c r="AB390" s="22"/>
      <c r="AC390" s="131">
        <v>3</v>
      </c>
      <c r="AD390" s="42">
        <v>44034</v>
      </c>
      <c r="AE390" s="130">
        <v>10</v>
      </c>
      <c r="AF390" s="22"/>
      <c r="AG390" s="131">
        <v>1</v>
      </c>
      <c r="AH390" s="42">
        <v>44033</v>
      </c>
      <c r="AI390" s="130">
        <v>10</v>
      </c>
      <c r="AJ390" s="132"/>
      <c r="AK390" s="3">
        <v>1</v>
      </c>
      <c r="AL390" s="42">
        <v>44032</v>
      </c>
      <c r="AM390" s="130">
        <v>10</v>
      </c>
      <c r="AN390" s="132"/>
      <c r="AO390" s="3">
        <v>1</v>
      </c>
      <c r="AP390" s="42">
        <v>44031</v>
      </c>
      <c r="AQ390" s="130">
        <v>10</v>
      </c>
      <c r="AR390" s="132"/>
      <c r="AS390" s="3">
        <v>1</v>
      </c>
      <c r="AT390" s="42">
        <v>44030</v>
      </c>
      <c r="AU390" s="130">
        <v>10</v>
      </c>
      <c r="AV390" s="132"/>
      <c r="AW390" s="3">
        <v>1</v>
      </c>
      <c r="AX390" s="42">
        <v>44029</v>
      </c>
      <c r="AY390" s="130">
        <v>10</v>
      </c>
      <c r="AZ390" s="132"/>
      <c r="BA390" s="3">
        <v>1</v>
      </c>
      <c r="BB390" s="42">
        <v>44028</v>
      </c>
      <c r="BC390" s="130">
        <v>10</v>
      </c>
      <c r="BD390" s="132"/>
      <c r="BE390" s="3">
        <v>1</v>
      </c>
      <c r="BF390" s="42">
        <v>44027</v>
      </c>
      <c r="BG390" s="33">
        <v>10</v>
      </c>
      <c r="BH390" s="22"/>
    </row>
    <row r="391" spans="1:60" customFormat="1" x14ac:dyDescent="0.25">
      <c r="A391" s="30">
        <v>44040</v>
      </c>
      <c r="B391" s="62">
        <v>0.5</v>
      </c>
      <c r="C391" s="128">
        <f t="shared" si="48"/>
        <v>3</v>
      </c>
      <c r="D391" s="129">
        <f t="shared" si="53"/>
        <v>3</v>
      </c>
      <c r="E391" s="33">
        <f t="shared" si="50"/>
        <v>195</v>
      </c>
      <c r="F391" s="33">
        <v>5</v>
      </c>
      <c r="G391" s="147">
        <v>44040</v>
      </c>
      <c r="H391" s="22"/>
      <c r="I391" s="3">
        <v>6</v>
      </c>
      <c r="J391" s="42">
        <v>44039</v>
      </c>
      <c r="K391" s="130">
        <v>15</v>
      </c>
      <c r="L391" s="22"/>
      <c r="M391" s="3">
        <v>8</v>
      </c>
      <c r="N391" s="42">
        <v>44038</v>
      </c>
      <c r="O391" s="130">
        <v>15</v>
      </c>
      <c r="P391" s="22"/>
      <c r="Q391" s="3">
        <v>8</v>
      </c>
      <c r="R391" s="42">
        <v>44037</v>
      </c>
      <c r="S391" s="130">
        <v>15</v>
      </c>
      <c r="T391" s="22"/>
      <c r="U391" s="3">
        <v>8</v>
      </c>
      <c r="V391" s="42">
        <v>44036</v>
      </c>
      <c r="W391" s="130">
        <v>15</v>
      </c>
      <c r="X391" s="22"/>
      <c r="Y391" s="3">
        <v>5</v>
      </c>
      <c r="Z391" s="42">
        <v>44035</v>
      </c>
      <c r="AA391" s="130">
        <v>15</v>
      </c>
      <c r="AB391" s="22"/>
      <c r="AC391" s="131">
        <v>3</v>
      </c>
      <c r="AD391" s="42">
        <v>44034</v>
      </c>
      <c r="AE391" s="130">
        <v>15</v>
      </c>
      <c r="AF391" s="22"/>
      <c r="AG391" s="131">
        <v>1</v>
      </c>
      <c r="AH391" s="42">
        <v>44033</v>
      </c>
      <c r="AI391" s="130">
        <v>15</v>
      </c>
      <c r="AJ391" s="132"/>
      <c r="AK391" s="3">
        <v>1</v>
      </c>
      <c r="AL391" s="42">
        <v>44032</v>
      </c>
      <c r="AM391" s="130">
        <v>15</v>
      </c>
      <c r="AN391" s="132"/>
      <c r="AO391" s="3">
        <v>1</v>
      </c>
      <c r="AP391" s="42">
        <v>44031</v>
      </c>
      <c r="AQ391" s="130">
        <v>15</v>
      </c>
      <c r="AR391" s="132"/>
      <c r="AS391" s="3">
        <v>1</v>
      </c>
      <c r="AT391" s="42">
        <v>44030</v>
      </c>
      <c r="AU391" s="130">
        <v>15</v>
      </c>
      <c r="AV391" s="132"/>
      <c r="AW391" s="3">
        <v>1</v>
      </c>
      <c r="AX391" s="42">
        <v>44029</v>
      </c>
      <c r="AY391" s="130">
        <v>15</v>
      </c>
      <c r="AZ391" s="132"/>
      <c r="BA391" s="3">
        <v>1</v>
      </c>
      <c r="BB391" s="42">
        <v>44028</v>
      </c>
      <c r="BC391" s="130">
        <v>15</v>
      </c>
      <c r="BD391" s="132"/>
      <c r="BE391" s="3">
        <v>1</v>
      </c>
      <c r="BF391" s="42">
        <v>44027</v>
      </c>
      <c r="BG391" s="33">
        <v>15</v>
      </c>
      <c r="BH391" s="22"/>
    </row>
    <row r="392" spans="1:60" customFormat="1" x14ac:dyDescent="0.25">
      <c r="A392" s="30"/>
      <c r="B392" s="62"/>
      <c r="C392" s="128">
        <f t="shared" si="48"/>
        <v>1</v>
      </c>
      <c r="D392" s="129">
        <f t="shared" si="53"/>
        <v>1</v>
      </c>
      <c r="E392" s="33">
        <f t="shared" si="50"/>
        <v>60</v>
      </c>
      <c r="F392" s="33">
        <v>5</v>
      </c>
      <c r="G392" s="147">
        <v>44040</v>
      </c>
      <c r="H392" s="22"/>
      <c r="I392" s="3">
        <v>6</v>
      </c>
      <c r="J392" s="42">
        <v>44039</v>
      </c>
      <c r="K392" s="130">
        <v>5</v>
      </c>
      <c r="L392" s="22"/>
      <c r="M392" s="3">
        <v>8</v>
      </c>
      <c r="N392" s="42">
        <v>44038</v>
      </c>
      <c r="O392" s="130">
        <v>5</v>
      </c>
      <c r="P392" s="22"/>
      <c r="Q392" s="3">
        <v>8</v>
      </c>
      <c r="R392" s="42">
        <v>44037</v>
      </c>
      <c r="S392" s="130">
        <v>5</v>
      </c>
      <c r="T392" s="22"/>
      <c r="U392" s="3">
        <v>8</v>
      </c>
      <c r="V392" s="42">
        <v>44036</v>
      </c>
      <c r="W392" s="130">
        <v>5</v>
      </c>
      <c r="X392" s="22"/>
      <c r="Y392" s="3">
        <v>5</v>
      </c>
      <c r="Z392" s="42">
        <v>44035</v>
      </c>
      <c r="AA392" s="130">
        <v>5</v>
      </c>
      <c r="AB392" s="22"/>
      <c r="AC392" s="131">
        <v>3</v>
      </c>
      <c r="AD392" s="42">
        <v>44034</v>
      </c>
      <c r="AE392" s="130">
        <v>5</v>
      </c>
      <c r="AF392" s="22"/>
      <c r="AG392" s="131">
        <v>1</v>
      </c>
      <c r="AH392" s="42">
        <v>44033</v>
      </c>
      <c r="AI392" s="130">
        <v>5</v>
      </c>
      <c r="AJ392" s="132"/>
      <c r="AK392" s="3">
        <v>1</v>
      </c>
      <c r="AL392" s="42">
        <v>44032</v>
      </c>
      <c r="AM392" s="130">
        <v>5</v>
      </c>
      <c r="AN392" s="132"/>
      <c r="AO392" s="3">
        <v>1</v>
      </c>
      <c r="AP392" s="42">
        <v>44031</v>
      </c>
      <c r="AQ392" s="130">
        <v>5</v>
      </c>
      <c r="AR392" s="132"/>
      <c r="AS392" s="3">
        <v>1</v>
      </c>
      <c r="AT392" s="42">
        <v>44030</v>
      </c>
      <c r="AU392" s="130">
        <v>5</v>
      </c>
      <c r="AV392" s="132"/>
      <c r="AW392" s="3">
        <v>1</v>
      </c>
      <c r="AX392" s="42">
        <v>44029</v>
      </c>
      <c r="AY392" s="130">
        <v>5</v>
      </c>
      <c r="AZ392" s="132"/>
      <c r="BA392" s="3"/>
      <c r="BB392" s="42"/>
      <c r="BC392" s="134">
        <v>0</v>
      </c>
      <c r="BD392" s="132"/>
      <c r="BE392" s="3">
        <v>1</v>
      </c>
      <c r="BF392" s="42">
        <v>44027</v>
      </c>
      <c r="BG392" s="33">
        <v>5</v>
      </c>
      <c r="BH392" s="22"/>
    </row>
    <row r="393" spans="1:60" customFormat="1" x14ac:dyDescent="0.25">
      <c r="A393" s="30"/>
      <c r="B393" s="62"/>
      <c r="C393" s="128">
        <f t="shared" si="48"/>
        <v>1</v>
      </c>
      <c r="D393" s="129">
        <f t="shared" si="53"/>
        <v>1</v>
      </c>
      <c r="E393" s="33">
        <f t="shared" si="50"/>
        <v>25</v>
      </c>
      <c r="F393" s="33">
        <v>5</v>
      </c>
      <c r="G393" s="147">
        <v>44040</v>
      </c>
      <c r="H393" s="22"/>
      <c r="I393" s="3">
        <v>6</v>
      </c>
      <c r="J393" s="42">
        <v>44039</v>
      </c>
      <c r="K393" s="130">
        <v>5</v>
      </c>
      <c r="L393" s="22"/>
      <c r="M393" s="3">
        <v>8</v>
      </c>
      <c r="N393" s="42">
        <v>44038</v>
      </c>
      <c r="O393" s="130">
        <v>5</v>
      </c>
      <c r="P393" s="22"/>
      <c r="Q393" s="3">
        <v>8</v>
      </c>
      <c r="R393" s="42">
        <v>44037</v>
      </c>
      <c r="S393" s="130">
        <v>5</v>
      </c>
      <c r="T393" s="22"/>
      <c r="U393" s="3">
        <v>8</v>
      </c>
      <c r="V393" s="42">
        <v>44036</v>
      </c>
      <c r="W393" s="130">
        <v>5</v>
      </c>
      <c r="X393" s="22"/>
      <c r="Y393" s="3">
        <v>5</v>
      </c>
      <c r="Z393" s="42">
        <v>44035</v>
      </c>
      <c r="AA393" s="130">
        <v>5</v>
      </c>
      <c r="AB393" s="22"/>
      <c r="AC393" s="3"/>
      <c r="AD393" s="42"/>
      <c r="AE393" s="130"/>
      <c r="AF393" s="22"/>
      <c r="AG393" s="131"/>
      <c r="AH393" s="42"/>
      <c r="AI393" s="130"/>
      <c r="AJ393" s="132"/>
      <c r="AK393" s="3"/>
      <c r="AL393" s="42"/>
      <c r="AM393" s="130"/>
      <c r="AN393" s="132"/>
      <c r="AO393" s="3"/>
      <c r="AP393" s="42"/>
      <c r="AQ393" s="130"/>
      <c r="AR393" s="132"/>
      <c r="AS393" s="3"/>
      <c r="AT393" s="42"/>
      <c r="AU393" s="130"/>
      <c r="AV393" s="132"/>
      <c r="AW393" s="3"/>
      <c r="AX393" s="42"/>
      <c r="AY393" s="130"/>
      <c r="AZ393" s="132"/>
      <c r="BA393" s="3"/>
      <c r="BB393" s="42"/>
      <c r="BC393" s="130"/>
      <c r="BD393" s="132"/>
      <c r="BE393" s="3"/>
      <c r="BF393" s="42"/>
      <c r="BG393" s="33"/>
      <c r="BH393" s="22"/>
    </row>
    <row r="394" spans="1:60" customFormat="1" x14ac:dyDescent="0.25">
      <c r="A394" s="30"/>
      <c r="B394" s="62"/>
      <c r="C394" s="128">
        <f t="shared" si="48"/>
        <v>1</v>
      </c>
      <c r="D394" s="129">
        <f t="shared" si="53"/>
        <v>1</v>
      </c>
      <c r="E394" s="33">
        <f t="shared" si="50"/>
        <v>40</v>
      </c>
      <c r="F394" s="33">
        <v>5</v>
      </c>
      <c r="G394" s="147">
        <v>44040</v>
      </c>
      <c r="H394" s="22"/>
      <c r="I394" s="3"/>
      <c r="J394" s="42"/>
      <c r="K394" s="134">
        <v>0</v>
      </c>
      <c r="L394" s="22"/>
      <c r="M394" s="3">
        <v>8</v>
      </c>
      <c r="N394" s="42">
        <v>44038</v>
      </c>
      <c r="O394" s="130">
        <v>5</v>
      </c>
      <c r="P394" s="22"/>
      <c r="Q394" s="3">
        <v>8</v>
      </c>
      <c r="R394" s="42">
        <v>44037</v>
      </c>
      <c r="S394" s="33">
        <v>5</v>
      </c>
      <c r="T394" s="22"/>
      <c r="U394" s="3">
        <v>8</v>
      </c>
      <c r="V394" s="42">
        <v>44036</v>
      </c>
      <c r="W394" s="33">
        <v>5</v>
      </c>
      <c r="X394" s="22"/>
      <c r="Y394" s="3">
        <v>5</v>
      </c>
      <c r="Z394" s="42">
        <v>44035</v>
      </c>
      <c r="AA394" s="130">
        <v>5</v>
      </c>
      <c r="AB394" s="22"/>
      <c r="AC394" s="3"/>
      <c r="AD394" s="42"/>
      <c r="AE394" s="134">
        <v>0</v>
      </c>
      <c r="AF394" s="22"/>
      <c r="AG394" s="3">
        <v>1</v>
      </c>
      <c r="AH394" s="42">
        <v>44033</v>
      </c>
      <c r="AI394" s="33">
        <v>5</v>
      </c>
      <c r="AJ394" s="22"/>
      <c r="AK394" s="131">
        <v>1</v>
      </c>
      <c r="AL394" s="42">
        <v>44032</v>
      </c>
      <c r="AM394" s="130">
        <v>5</v>
      </c>
      <c r="AN394" s="132"/>
      <c r="AO394" s="3">
        <v>1</v>
      </c>
      <c r="AP394" s="42">
        <v>44031</v>
      </c>
      <c r="AQ394" s="130">
        <v>5</v>
      </c>
      <c r="AR394" s="132"/>
      <c r="AS394" s="3">
        <v>1</v>
      </c>
      <c r="AT394" s="42">
        <v>44030</v>
      </c>
      <c r="AU394" s="130">
        <v>5</v>
      </c>
      <c r="AV394" s="132"/>
      <c r="AW394" s="3"/>
      <c r="AX394" s="42"/>
      <c r="AY394" s="130"/>
      <c r="AZ394" s="132"/>
      <c r="BA394" s="3"/>
      <c r="BB394" s="42"/>
      <c r="BC394" s="130"/>
      <c r="BD394" s="22"/>
      <c r="BE394" s="3"/>
      <c r="BF394" s="42"/>
      <c r="BG394" s="33"/>
      <c r="BH394" s="22"/>
    </row>
    <row r="395" spans="1:60" customFormat="1" x14ac:dyDescent="0.25">
      <c r="A395" s="30"/>
      <c r="B395" s="62"/>
      <c r="C395" s="128">
        <f t="shared" ref="C395:C404" si="54">ABS(MAX(K395,O395,S395,W395,AA395,AE395,AI395,AM395,AQ395,AU395,AY395,BC395,BG395)/F395)</f>
        <v>1</v>
      </c>
      <c r="D395" s="129">
        <f t="shared" si="53"/>
        <v>1</v>
      </c>
      <c r="E395" s="33">
        <f t="shared" ref="E395:E404" si="55">SUM(K395,O395,S395,W395,AA395,AE395,AI395,AM395,AQ395,AU395,AY395,BC395,BG395)</f>
        <v>5</v>
      </c>
      <c r="F395" s="33">
        <v>5</v>
      </c>
      <c r="G395" s="147">
        <v>44040</v>
      </c>
      <c r="H395" s="22"/>
      <c r="I395" s="3">
        <v>6</v>
      </c>
      <c r="J395" s="42">
        <v>44039</v>
      </c>
      <c r="K395" s="130">
        <v>5</v>
      </c>
      <c r="L395" s="22"/>
      <c r="M395" s="3"/>
      <c r="N395" s="42"/>
      <c r="O395" s="33"/>
      <c r="P395" s="22"/>
      <c r="Q395" s="3"/>
      <c r="R395" s="42"/>
      <c r="S395" s="33"/>
      <c r="T395" s="22"/>
      <c r="U395" s="3"/>
      <c r="V395" s="42"/>
      <c r="W395" s="130"/>
      <c r="X395" s="22"/>
      <c r="Y395" s="3"/>
      <c r="Z395" s="42"/>
      <c r="AA395" s="130"/>
      <c r="AB395" s="22"/>
      <c r="AC395" s="3"/>
      <c r="AD395" s="42"/>
      <c r="AE395" s="33"/>
      <c r="AF395" s="22"/>
      <c r="AG395" s="131"/>
      <c r="AH395" s="42"/>
      <c r="AI395" s="130"/>
      <c r="AJ395" s="132"/>
      <c r="AK395" s="3"/>
      <c r="AL395" s="42"/>
      <c r="AM395" s="130"/>
      <c r="AN395" s="132"/>
      <c r="AO395" s="3"/>
      <c r="AP395" s="42"/>
      <c r="AQ395" s="130"/>
      <c r="AR395" s="132"/>
      <c r="AS395" s="3"/>
      <c r="AT395" s="42"/>
      <c r="AU395" s="130"/>
      <c r="AV395" s="132"/>
      <c r="AW395" s="3"/>
      <c r="AX395" s="42"/>
      <c r="AY395" s="130"/>
      <c r="AZ395" s="132"/>
      <c r="BA395" s="3"/>
      <c r="BB395" s="42"/>
      <c r="BC395" s="130"/>
      <c r="BD395" s="22"/>
      <c r="BE395" s="3"/>
      <c r="BF395" s="42"/>
      <c r="BG395" s="33"/>
      <c r="BH395" s="22"/>
    </row>
    <row r="396" spans="1:60" customFormat="1" x14ac:dyDescent="0.25">
      <c r="A396" s="30">
        <v>44040</v>
      </c>
      <c r="B396" s="62">
        <v>0.54166666666666663</v>
      </c>
      <c r="C396" s="128">
        <f t="shared" si="54"/>
        <v>3</v>
      </c>
      <c r="D396" s="129">
        <f t="shared" si="53"/>
        <v>3</v>
      </c>
      <c r="E396" s="33">
        <f t="shared" si="55"/>
        <v>195</v>
      </c>
      <c r="F396" s="33">
        <v>5</v>
      </c>
      <c r="G396" s="147">
        <v>44040</v>
      </c>
      <c r="H396" s="22"/>
      <c r="I396" s="3">
        <v>6</v>
      </c>
      <c r="J396" s="42">
        <v>44039</v>
      </c>
      <c r="K396" s="130">
        <v>15</v>
      </c>
      <c r="L396" s="22"/>
      <c r="M396" s="3">
        <v>8</v>
      </c>
      <c r="N396" s="42">
        <v>44038</v>
      </c>
      <c r="O396" s="130">
        <v>15</v>
      </c>
      <c r="P396" s="22"/>
      <c r="Q396" s="3">
        <v>8</v>
      </c>
      <c r="R396" s="42">
        <v>44037</v>
      </c>
      <c r="S396" s="130">
        <v>15</v>
      </c>
      <c r="T396" s="22"/>
      <c r="U396" s="3">
        <v>8</v>
      </c>
      <c r="V396" s="42">
        <v>44036</v>
      </c>
      <c r="W396" s="130">
        <v>15</v>
      </c>
      <c r="X396" s="22"/>
      <c r="Y396" s="3">
        <v>5</v>
      </c>
      <c r="Z396" s="42">
        <v>44035</v>
      </c>
      <c r="AA396" s="130">
        <v>15</v>
      </c>
      <c r="AB396" s="22"/>
      <c r="AC396" s="131">
        <v>3</v>
      </c>
      <c r="AD396" s="42">
        <v>44034</v>
      </c>
      <c r="AE396" s="130">
        <v>15</v>
      </c>
      <c r="AF396" s="22"/>
      <c r="AG396" s="131">
        <v>1</v>
      </c>
      <c r="AH396" s="42">
        <v>44033</v>
      </c>
      <c r="AI396" s="130">
        <v>15</v>
      </c>
      <c r="AJ396" s="132"/>
      <c r="AK396" s="3">
        <v>1</v>
      </c>
      <c r="AL396" s="42">
        <v>44032</v>
      </c>
      <c r="AM396" s="130">
        <v>15</v>
      </c>
      <c r="AN396" s="132"/>
      <c r="AO396" s="3">
        <v>1</v>
      </c>
      <c r="AP396" s="42">
        <v>44031</v>
      </c>
      <c r="AQ396" s="130">
        <v>15</v>
      </c>
      <c r="AR396" s="132"/>
      <c r="AS396" s="3">
        <v>1</v>
      </c>
      <c r="AT396" s="42">
        <v>44030</v>
      </c>
      <c r="AU396" s="130">
        <v>15</v>
      </c>
      <c r="AV396" s="132"/>
      <c r="AW396" s="3">
        <v>1</v>
      </c>
      <c r="AX396" s="42">
        <v>44029</v>
      </c>
      <c r="AY396" s="130">
        <v>15</v>
      </c>
      <c r="AZ396" s="132"/>
      <c r="BA396" s="3">
        <v>1</v>
      </c>
      <c r="BB396" s="42">
        <v>44028</v>
      </c>
      <c r="BC396" s="130">
        <v>15</v>
      </c>
      <c r="BD396" s="132"/>
      <c r="BE396" s="3">
        <v>1</v>
      </c>
      <c r="BF396" s="42">
        <v>44027</v>
      </c>
      <c r="BG396" s="33">
        <v>15</v>
      </c>
      <c r="BH396" s="22"/>
    </row>
    <row r="397" spans="1:60" customFormat="1" x14ac:dyDescent="0.25">
      <c r="A397" s="30">
        <v>44040</v>
      </c>
      <c r="B397" s="62">
        <v>0.625</v>
      </c>
      <c r="C397" s="128">
        <f t="shared" si="54"/>
        <v>2</v>
      </c>
      <c r="D397" s="129">
        <f t="shared" si="53"/>
        <v>2</v>
      </c>
      <c r="E397" s="33">
        <f t="shared" si="55"/>
        <v>130</v>
      </c>
      <c r="F397" s="33">
        <v>5</v>
      </c>
      <c r="G397" s="147">
        <v>44040</v>
      </c>
      <c r="H397" s="22"/>
      <c r="I397" s="3">
        <v>6</v>
      </c>
      <c r="J397" s="42">
        <v>44039</v>
      </c>
      <c r="K397" s="130">
        <v>10</v>
      </c>
      <c r="L397" s="22"/>
      <c r="M397" s="3">
        <v>8</v>
      </c>
      <c r="N397" s="42">
        <v>44038</v>
      </c>
      <c r="O397" s="130">
        <v>10</v>
      </c>
      <c r="P397" s="22"/>
      <c r="Q397" s="3">
        <v>8</v>
      </c>
      <c r="R397" s="42">
        <v>44037</v>
      </c>
      <c r="S397" s="130">
        <v>10</v>
      </c>
      <c r="T397" s="22"/>
      <c r="U397" s="3">
        <v>8</v>
      </c>
      <c r="V397" s="42">
        <v>44036</v>
      </c>
      <c r="W397" s="130">
        <v>10</v>
      </c>
      <c r="X397" s="22"/>
      <c r="Y397" s="3">
        <v>5</v>
      </c>
      <c r="Z397" s="42">
        <v>44035</v>
      </c>
      <c r="AA397" s="130">
        <v>10</v>
      </c>
      <c r="AB397" s="22"/>
      <c r="AC397" s="131">
        <v>3</v>
      </c>
      <c r="AD397" s="42">
        <v>44034</v>
      </c>
      <c r="AE397" s="130">
        <v>10</v>
      </c>
      <c r="AF397" s="22"/>
      <c r="AG397" s="131">
        <v>1</v>
      </c>
      <c r="AH397" s="42">
        <v>44033</v>
      </c>
      <c r="AI397" s="130">
        <v>10</v>
      </c>
      <c r="AJ397" s="132"/>
      <c r="AK397" s="3">
        <v>1</v>
      </c>
      <c r="AL397" s="42">
        <v>44032</v>
      </c>
      <c r="AM397" s="130">
        <v>10</v>
      </c>
      <c r="AN397" s="132"/>
      <c r="AO397" s="3">
        <v>1</v>
      </c>
      <c r="AP397" s="42">
        <v>44031</v>
      </c>
      <c r="AQ397" s="130">
        <v>10</v>
      </c>
      <c r="AR397" s="132"/>
      <c r="AS397" s="3">
        <v>1</v>
      </c>
      <c r="AT397" s="42">
        <v>44030</v>
      </c>
      <c r="AU397" s="130">
        <v>10</v>
      </c>
      <c r="AV397" s="132"/>
      <c r="AW397" s="3">
        <v>1</v>
      </c>
      <c r="AX397" s="42">
        <v>44029</v>
      </c>
      <c r="AY397" s="130">
        <v>10</v>
      </c>
      <c r="AZ397" s="132"/>
      <c r="BA397" s="3">
        <v>1</v>
      </c>
      <c r="BB397" s="42">
        <v>44028</v>
      </c>
      <c r="BC397" s="130">
        <v>10</v>
      </c>
      <c r="BD397" s="132"/>
      <c r="BE397" s="3">
        <v>1</v>
      </c>
      <c r="BF397" s="42">
        <v>44027</v>
      </c>
      <c r="BG397" s="33">
        <v>10</v>
      </c>
      <c r="BH397" s="22"/>
    </row>
    <row r="398" spans="1:60" customFormat="1" x14ac:dyDescent="0.25">
      <c r="A398" s="30"/>
      <c r="B398" s="62"/>
      <c r="C398" s="128">
        <f t="shared" si="54"/>
        <v>1</v>
      </c>
      <c r="D398" s="129">
        <f t="shared" si="53"/>
        <v>1</v>
      </c>
      <c r="E398" s="33">
        <f t="shared" si="55"/>
        <v>25</v>
      </c>
      <c r="F398" s="33">
        <v>5</v>
      </c>
      <c r="G398" s="147">
        <v>44040</v>
      </c>
      <c r="H398" s="22"/>
      <c r="I398" s="3">
        <v>6</v>
      </c>
      <c r="J398" s="42">
        <v>44039</v>
      </c>
      <c r="K398" s="130">
        <v>5</v>
      </c>
      <c r="L398" s="22"/>
      <c r="M398" s="3">
        <v>8</v>
      </c>
      <c r="N398" s="42">
        <v>44038</v>
      </c>
      <c r="O398" s="130">
        <v>5</v>
      </c>
      <c r="P398" s="22"/>
      <c r="Q398" s="3">
        <v>8</v>
      </c>
      <c r="R398" s="42">
        <v>44037</v>
      </c>
      <c r="S398" s="130">
        <v>5</v>
      </c>
      <c r="T398" s="22"/>
      <c r="U398" s="3">
        <v>8</v>
      </c>
      <c r="V398" s="42">
        <v>44036</v>
      </c>
      <c r="W398" s="130">
        <v>5</v>
      </c>
      <c r="X398" s="22"/>
      <c r="Y398" s="3">
        <v>5</v>
      </c>
      <c r="Z398" s="42">
        <v>44035</v>
      </c>
      <c r="AA398" s="130">
        <v>5</v>
      </c>
      <c r="AB398" s="22"/>
      <c r="AC398" s="131"/>
      <c r="AD398" s="42"/>
      <c r="AE398" s="130"/>
      <c r="AF398" s="22"/>
      <c r="AG398" s="131"/>
      <c r="AH398" s="42"/>
      <c r="AI398" s="130"/>
      <c r="AJ398" s="132"/>
      <c r="AK398" s="3"/>
      <c r="AL398" s="42"/>
      <c r="AM398" s="130"/>
      <c r="AN398" s="132"/>
      <c r="AO398" s="3"/>
      <c r="AP398" s="42"/>
      <c r="AQ398" s="130"/>
      <c r="AR398" s="132"/>
      <c r="AS398" s="3"/>
      <c r="AT398" s="42"/>
      <c r="AU398" s="130"/>
      <c r="AV398" s="132"/>
      <c r="AW398" s="3"/>
      <c r="AX398" s="42"/>
      <c r="AY398" s="130"/>
      <c r="AZ398" s="132"/>
      <c r="BA398" s="3"/>
      <c r="BB398" s="42"/>
      <c r="BC398" s="130"/>
      <c r="BD398" s="132"/>
      <c r="BE398" s="3"/>
      <c r="BF398" s="42"/>
      <c r="BG398" s="33"/>
      <c r="BH398" s="22"/>
    </row>
    <row r="399" spans="1:60" customFormat="1" x14ac:dyDescent="0.25">
      <c r="A399" s="30">
        <v>44040</v>
      </c>
      <c r="B399" s="62">
        <v>0.66666666666666663</v>
      </c>
      <c r="C399" s="128">
        <f t="shared" si="54"/>
        <v>2</v>
      </c>
      <c r="D399" s="129">
        <f t="shared" si="53"/>
        <v>2</v>
      </c>
      <c r="E399" s="33">
        <f t="shared" si="55"/>
        <v>130</v>
      </c>
      <c r="F399" s="33">
        <v>5</v>
      </c>
      <c r="G399" s="147">
        <v>44040</v>
      </c>
      <c r="H399" s="22"/>
      <c r="I399" s="3">
        <v>6</v>
      </c>
      <c r="J399" s="42">
        <v>44039</v>
      </c>
      <c r="K399" s="130">
        <v>10</v>
      </c>
      <c r="L399" s="22"/>
      <c r="M399" s="3">
        <v>8</v>
      </c>
      <c r="N399" s="42">
        <v>44038</v>
      </c>
      <c r="O399" s="130">
        <v>10</v>
      </c>
      <c r="P399" s="22"/>
      <c r="Q399" s="3">
        <v>8</v>
      </c>
      <c r="R399" s="42">
        <v>44037</v>
      </c>
      <c r="S399" s="130">
        <v>10</v>
      </c>
      <c r="T399" s="22"/>
      <c r="U399" s="3">
        <v>8</v>
      </c>
      <c r="V399" s="42">
        <v>44036</v>
      </c>
      <c r="W399" s="130">
        <v>10</v>
      </c>
      <c r="X399" s="22"/>
      <c r="Y399" s="3">
        <v>5</v>
      </c>
      <c r="Z399" s="42">
        <v>44035</v>
      </c>
      <c r="AA399" s="130">
        <v>10</v>
      </c>
      <c r="AB399" s="22"/>
      <c r="AC399" s="131">
        <v>3</v>
      </c>
      <c r="AD399" s="42">
        <v>44034</v>
      </c>
      <c r="AE399" s="130">
        <v>10</v>
      </c>
      <c r="AF399" s="22"/>
      <c r="AG399" s="131">
        <v>1</v>
      </c>
      <c r="AH399" s="42">
        <v>44033</v>
      </c>
      <c r="AI399" s="130">
        <v>10</v>
      </c>
      <c r="AJ399" s="132"/>
      <c r="AK399" s="3">
        <v>1</v>
      </c>
      <c r="AL399" s="42">
        <v>44032</v>
      </c>
      <c r="AM399" s="130">
        <v>10</v>
      </c>
      <c r="AN399" s="132"/>
      <c r="AO399" s="3">
        <v>1</v>
      </c>
      <c r="AP399" s="42">
        <v>44031</v>
      </c>
      <c r="AQ399" s="130">
        <v>10</v>
      </c>
      <c r="AR399" s="132"/>
      <c r="AS399" s="3">
        <v>1</v>
      </c>
      <c r="AT399" s="42">
        <v>44030</v>
      </c>
      <c r="AU399" s="130">
        <v>10</v>
      </c>
      <c r="AV399" s="132"/>
      <c r="AW399" s="3">
        <v>1</v>
      </c>
      <c r="AX399" s="42">
        <v>44029</v>
      </c>
      <c r="AY399" s="130">
        <v>10</v>
      </c>
      <c r="AZ399" s="132"/>
      <c r="BA399" s="3">
        <v>1</v>
      </c>
      <c r="BB399" s="42">
        <v>44028</v>
      </c>
      <c r="BC399" s="130">
        <v>10</v>
      </c>
      <c r="BD399" s="132"/>
      <c r="BE399" s="3">
        <v>1</v>
      </c>
      <c r="BF399" s="42">
        <v>44027</v>
      </c>
      <c r="BG399" s="33">
        <v>10</v>
      </c>
      <c r="BH399" s="22"/>
    </row>
    <row r="400" spans="1:60" customFormat="1" x14ac:dyDescent="0.25">
      <c r="A400" s="30"/>
      <c r="B400" s="62"/>
      <c r="C400" s="128">
        <f t="shared" si="54"/>
        <v>1</v>
      </c>
      <c r="D400" s="129">
        <f t="shared" si="53"/>
        <v>1</v>
      </c>
      <c r="E400" s="33">
        <f t="shared" si="55"/>
        <v>60</v>
      </c>
      <c r="F400" s="33">
        <v>5</v>
      </c>
      <c r="G400" s="147">
        <v>44040</v>
      </c>
      <c r="H400" s="22"/>
      <c r="I400" s="3">
        <v>6</v>
      </c>
      <c r="J400" s="42">
        <v>44039</v>
      </c>
      <c r="K400" s="130">
        <v>5</v>
      </c>
      <c r="L400" s="22"/>
      <c r="M400" s="3">
        <v>8</v>
      </c>
      <c r="N400" s="42">
        <v>44038</v>
      </c>
      <c r="O400" s="130">
        <v>5</v>
      </c>
      <c r="P400" s="22"/>
      <c r="Q400" s="3">
        <v>8</v>
      </c>
      <c r="R400" s="42">
        <v>44037</v>
      </c>
      <c r="S400" s="130">
        <v>5</v>
      </c>
      <c r="T400" s="22"/>
      <c r="U400" s="3">
        <v>8</v>
      </c>
      <c r="V400" s="42">
        <v>44036</v>
      </c>
      <c r="W400" s="130">
        <v>5</v>
      </c>
      <c r="X400" s="22"/>
      <c r="Y400" s="3">
        <v>5</v>
      </c>
      <c r="Z400" s="42">
        <v>44035</v>
      </c>
      <c r="AA400" s="130">
        <v>5</v>
      </c>
      <c r="AB400" s="22"/>
      <c r="AC400" s="131">
        <v>3</v>
      </c>
      <c r="AD400" s="42">
        <v>44034</v>
      </c>
      <c r="AE400" s="130">
        <v>5</v>
      </c>
      <c r="AF400" s="22"/>
      <c r="AG400" s="131">
        <v>1</v>
      </c>
      <c r="AH400" s="42">
        <v>44033</v>
      </c>
      <c r="AI400" s="130">
        <v>5</v>
      </c>
      <c r="AJ400" s="132"/>
      <c r="AK400" s="3">
        <v>1</v>
      </c>
      <c r="AL400" s="42">
        <v>44032</v>
      </c>
      <c r="AM400" s="130">
        <v>5</v>
      </c>
      <c r="AN400" s="132"/>
      <c r="AO400" s="3">
        <v>1</v>
      </c>
      <c r="AP400" s="42">
        <v>44031</v>
      </c>
      <c r="AQ400" s="130">
        <v>5</v>
      </c>
      <c r="AR400" s="132"/>
      <c r="AS400" s="3">
        <v>1</v>
      </c>
      <c r="AT400" s="42">
        <v>44030</v>
      </c>
      <c r="AU400" s="130">
        <v>5</v>
      </c>
      <c r="AV400" s="132"/>
      <c r="AW400" s="3">
        <v>1</v>
      </c>
      <c r="AX400" s="42">
        <v>44029</v>
      </c>
      <c r="AY400" s="130">
        <v>5</v>
      </c>
      <c r="AZ400" s="132"/>
      <c r="BA400" s="3">
        <v>1</v>
      </c>
      <c r="BB400" s="42">
        <v>44028</v>
      </c>
      <c r="BC400" s="130">
        <v>5</v>
      </c>
      <c r="BD400" s="132"/>
      <c r="BE400" s="3"/>
      <c r="BF400" s="42"/>
      <c r="BG400" s="33"/>
      <c r="BH400" s="22"/>
    </row>
    <row r="401" spans="1:60" customFormat="1" x14ac:dyDescent="0.25">
      <c r="A401" s="30"/>
      <c r="B401" s="62"/>
      <c r="C401" s="128">
        <f t="shared" si="54"/>
        <v>1</v>
      </c>
      <c r="D401" s="129">
        <f t="shared" si="53"/>
        <v>1</v>
      </c>
      <c r="E401" s="33">
        <f t="shared" si="55"/>
        <v>5</v>
      </c>
      <c r="F401" s="33">
        <v>5</v>
      </c>
      <c r="G401" s="147">
        <v>44040</v>
      </c>
      <c r="H401" s="22"/>
      <c r="I401" s="3">
        <v>6</v>
      </c>
      <c r="J401" s="42">
        <v>44039</v>
      </c>
      <c r="K401" s="130">
        <v>5</v>
      </c>
      <c r="L401" s="22"/>
      <c r="M401" s="3"/>
      <c r="N401" s="42"/>
      <c r="O401" s="130"/>
      <c r="P401" s="22"/>
      <c r="Q401" s="3"/>
      <c r="R401" s="42"/>
      <c r="S401" s="130"/>
      <c r="T401" s="22"/>
      <c r="U401" s="3"/>
      <c r="V401" s="42"/>
      <c r="W401" s="130"/>
      <c r="X401" s="22"/>
      <c r="Y401" s="3"/>
      <c r="Z401" s="42"/>
      <c r="AA401" s="130"/>
      <c r="AB401" s="22"/>
      <c r="AC401" s="3"/>
      <c r="AD401" s="42"/>
      <c r="AE401" s="130"/>
      <c r="AF401" s="22"/>
      <c r="AG401" s="131"/>
      <c r="AH401" s="42"/>
      <c r="AI401" s="130"/>
      <c r="AJ401" s="132"/>
      <c r="AK401" s="3"/>
      <c r="AL401" s="42"/>
      <c r="AM401" s="130"/>
      <c r="AN401" s="132"/>
      <c r="AO401" s="3"/>
      <c r="AP401" s="42"/>
      <c r="AQ401" s="130"/>
      <c r="AR401" s="132"/>
      <c r="AS401" s="3"/>
      <c r="AT401" s="42"/>
      <c r="AU401" s="130"/>
      <c r="AV401" s="132"/>
      <c r="AW401" s="3"/>
      <c r="AX401" s="42"/>
      <c r="AY401" s="130"/>
      <c r="AZ401" s="132"/>
      <c r="BA401" s="3"/>
      <c r="BB401" s="42"/>
      <c r="BC401" s="130"/>
      <c r="BD401" s="132"/>
      <c r="BE401" s="3"/>
      <c r="BF401" s="42"/>
      <c r="BG401" s="33"/>
      <c r="BH401" s="22"/>
    </row>
    <row r="402" spans="1:60" customFormat="1" x14ac:dyDescent="0.25">
      <c r="A402" s="30">
        <v>44040</v>
      </c>
      <c r="B402" s="62">
        <v>0.70833333333333337</v>
      </c>
      <c r="C402" s="128">
        <f t="shared" si="54"/>
        <v>3</v>
      </c>
      <c r="D402" s="129">
        <f t="shared" si="53"/>
        <v>3</v>
      </c>
      <c r="E402" s="33">
        <f t="shared" si="55"/>
        <v>195</v>
      </c>
      <c r="F402" s="33">
        <v>5</v>
      </c>
      <c r="G402" s="147">
        <v>44040</v>
      </c>
      <c r="H402" s="22"/>
      <c r="I402" s="3">
        <v>6</v>
      </c>
      <c r="J402" s="42">
        <v>44039</v>
      </c>
      <c r="K402" s="130">
        <v>15</v>
      </c>
      <c r="L402" s="22"/>
      <c r="M402" s="3">
        <v>8</v>
      </c>
      <c r="N402" s="42">
        <v>44038</v>
      </c>
      <c r="O402" s="130">
        <v>15</v>
      </c>
      <c r="P402" s="22"/>
      <c r="Q402" s="3">
        <v>8</v>
      </c>
      <c r="R402" s="42">
        <v>44037</v>
      </c>
      <c r="S402" s="130">
        <v>15</v>
      </c>
      <c r="T402" s="22"/>
      <c r="U402" s="3">
        <v>8</v>
      </c>
      <c r="V402" s="42">
        <v>44036</v>
      </c>
      <c r="W402" s="130">
        <v>15</v>
      </c>
      <c r="X402" s="22"/>
      <c r="Y402" s="3">
        <v>5</v>
      </c>
      <c r="Z402" s="42">
        <v>44035</v>
      </c>
      <c r="AA402" s="130">
        <v>15</v>
      </c>
      <c r="AB402" s="22"/>
      <c r="AC402" s="131">
        <v>3</v>
      </c>
      <c r="AD402" s="42">
        <v>44034</v>
      </c>
      <c r="AE402" s="130">
        <v>15</v>
      </c>
      <c r="AF402" s="22"/>
      <c r="AG402" s="131">
        <v>1</v>
      </c>
      <c r="AH402" s="42">
        <v>44033</v>
      </c>
      <c r="AI402" s="130">
        <v>15</v>
      </c>
      <c r="AJ402" s="132"/>
      <c r="AK402" s="3">
        <v>1</v>
      </c>
      <c r="AL402" s="42">
        <v>44032</v>
      </c>
      <c r="AM402" s="130">
        <v>15</v>
      </c>
      <c r="AN402" s="132"/>
      <c r="AO402" s="3">
        <v>1</v>
      </c>
      <c r="AP402" s="42">
        <v>44031</v>
      </c>
      <c r="AQ402" s="130">
        <v>15</v>
      </c>
      <c r="AR402" s="132"/>
      <c r="AS402" s="3">
        <v>1</v>
      </c>
      <c r="AT402" s="42">
        <v>44030</v>
      </c>
      <c r="AU402" s="130">
        <v>15</v>
      </c>
      <c r="AV402" s="132"/>
      <c r="AW402" s="3">
        <v>1</v>
      </c>
      <c r="AX402" s="42">
        <v>44029</v>
      </c>
      <c r="AY402" s="130">
        <v>15</v>
      </c>
      <c r="AZ402" s="132"/>
      <c r="BA402" s="3">
        <v>1</v>
      </c>
      <c r="BB402" s="42">
        <v>44028</v>
      </c>
      <c r="BC402" s="130">
        <v>15</v>
      </c>
      <c r="BD402" s="132"/>
      <c r="BE402" s="3">
        <v>1</v>
      </c>
      <c r="BF402" s="42">
        <v>44027</v>
      </c>
      <c r="BG402" s="33">
        <v>15</v>
      </c>
      <c r="BH402" s="22"/>
    </row>
    <row r="403" spans="1:60" customFormat="1" x14ac:dyDescent="0.25">
      <c r="A403" s="30"/>
      <c r="B403" s="62"/>
      <c r="C403" s="128">
        <f t="shared" si="54"/>
        <v>1</v>
      </c>
      <c r="D403" s="129">
        <f t="shared" si="53"/>
        <v>1</v>
      </c>
      <c r="E403" s="33">
        <f t="shared" si="55"/>
        <v>5</v>
      </c>
      <c r="F403" s="33">
        <v>5</v>
      </c>
      <c r="G403" s="147">
        <v>44040</v>
      </c>
      <c r="H403" s="22"/>
      <c r="I403" s="3">
        <v>6</v>
      </c>
      <c r="J403" s="42">
        <v>44039</v>
      </c>
      <c r="K403" s="130">
        <v>5</v>
      </c>
      <c r="L403" s="22"/>
      <c r="M403" s="3"/>
      <c r="N403" s="42"/>
      <c r="O403" s="130"/>
      <c r="P403" s="22"/>
      <c r="Q403" s="3"/>
      <c r="R403" s="42"/>
      <c r="S403" s="130"/>
      <c r="T403" s="22"/>
      <c r="U403" s="3"/>
      <c r="V403" s="42"/>
      <c r="W403" s="130"/>
      <c r="X403" s="22"/>
      <c r="Y403" s="3"/>
      <c r="Z403" s="42"/>
      <c r="AA403" s="130"/>
      <c r="AB403" s="22"/>
      <c r="AC403" s="131"/>
      <c r="AD403" s="42"/>
      <c r="AE403" s="130"/>
      <c r="AF403" s="22"/>
      <c r="AG403" s="131"/>
      <c r="AH403" s="42"/>
      <c r="AI403" s="130"/>
      <c r="AJ403" s="132"/>
      <c r="AK403" s="3"/>
      <c r="AL403" s="42"/>
      <c r="AM403" s="130"/>
      <c r="AN403" s="132"/>
      <c r="AO403" s="3"/>
      <c r="AP403" s="42"/>
      <c r="AQ403" s="130"/>
      <c r="AR403" s="132"/>
      <c r="AS403" s="3"/>
      <c r="AT403" s="42"/>
      <c r="AU403" s="130"/>
      <c r="AV403" s="132"/>
      <c r="AW403" s="3"/>
      <c r="AX403" s="42"/>
      <c r="AY403" s="130"/>
      <c r="AZ403" s="132"/>
      <c r="BA403" s="3"/>
      <c r="BB403" s="42"/>
      <c r="BC403" s="130"/>
      <c r="BD403" s="132"/>
      <c r="BE403" s="3"/>
      <c r="BF403" s="42"/>
      <c r="BG403" s="33"/>
      <c r="BH403" s="22"/>
    </row>
    <row r="404" spans="1:60" customFormat="1" ht="13.75" thickBot="1" x14ac:dyDescent="0.3">
      <c r="A404" s="30">
        <v>44040</v>
      </c>
      <c r="B404" s="62">
        <v>0.79166666666666663</v>
      </c>
      <c r="C404" s="128">
        <f t="shared" si="54"/>
        <v>4</v>
      </c>
      <c r="D404" s="129">
        <f t="shared" si="53"/>
        <v>4</v>
      </c>
      <c r="E404" s="33">
        <f t="shared" si="55"/>
        <v>260</v>
      </c>
      <c r="F404" s="33">
        <v>5</v>
      </c>
      <c r="G404" s="147">
        <v>44040</v>
      </c>
      <c r="H404" s="22"/>
      <c r="I404" s="3">
        <v>6</v>
      </c>
      <c r="J404" s="42">
        <v>44039</v>
      </c>
      <c r="K404" s="130">
        <v>20</v>
      </c>
      <c r="L404" s="22"/>
      <c r="M404" s="3">
        <v>8</v>
      </c>
      <c r="N404" s="42">
        <v>44038</v>
      </c>
      <c r="O404" s="130">
        <v>20</v>
      </c>
      <c r="P404" s="22"/>
      <c r="Q404" s="3">
        <v>8</v>
      </c>
      <c r="R404" s="42">
        <v>44037</v>
      </c>
      <c r="S404" s="130">
        <v>20</v>
      </c>
      <c r="T404" s="22"/>
      <c r="U404" s="3">
        <v>8</v>
      </c>
      <c r="V404" s="42">
        <v>44036</v>
      </c>
      <c r="W404" s="130">
        <v>20</v>
      </c>
      <c r="X404" s="22"/>
      <c r="Y404" s="3">
        <v>5</v>
      </c>
      <c r="Z404" s="42">
        <v>44035</v>
      </c>
      <c r="AA404" s="130">
        <v>20</v>
      </c>
      <c r="AB404" s="22"/>
      <c r="AC404" s="131">
        <v>3</v>
      </c>
      <c r="AD404" s="42">
        <v>44034</v>
      </c>
      <c r="AE404" s="130">
        <v>20</v>
      </c>
      <c r="AF404" s="22"/>
      <c r="AG404" s="131">
        <v>1</v>
      </c>
      <c r="AH404" s="42">
        <v>44033</v>
      </c>
      <c r="AI404" s="130">
        <v>20</v>
      </c>
      <c r="AJ404" s="132"/>
      <c r="AK404" s="3">
        <v>1</v>
      </c>
      <c r="AL404" s="42">
        <v>44032</v>
      </c>
      <c r="AM404" s="130">
        <v>20</v>
      </c>
      <c r="AN404" s="132"/>
      <c r="AO404" s="3">
        <v>1</v>
      </c>
      <c r="AP404" s="42">
        <v>44031</v>
      </c>
      <c r="AQ404" s="130">
        <v>20</v>
      </c>
      <c r="AR404" s="132"/>
      <c r="AS404" s="3">
        <v>1</v>
      </c>
      <c r="AT404" s="42">
        <v>44030</v>
      </c>
      <c r="AU404" s="130">
        <v>20</v>
      </c>
      <c r="AV404" s="132"/>
      <c r="AW404" s="3">
        <v>1</v>
      </c>
      <c r="AX404" s="42">
        <v>44029</v>
      </c>
      <c r="AY404" s="130">
        <v>20</v>
      </c>
      <c r="AZ404" s="132"/>
      <c r="BA404" s="3">
        <v>1</v>
      </c>
      <c r="BB404" s="42">
        <v>44028</v>
      </c>
      <c r="BC404" s="130">
        <v>20</v>
      </c>
      <c r="BD404" s="132"/>
      <c r="BE404" s="3">
        <v>1</v>
      </c>
      <c r="BF404" s="42">
        <v>44027</v>
      </c>
      <c r="BG404" s="33">
        <v>20</v>
      </c>
      <c r="BH404" s="22"/>
    </row>
    <row r="405" spans="1:60" s="8" customFormat="1" x14ac:dyDescent="0.25">
      <c r="A405" s="5">
        <v>44041</v>
      </c>
      <c r="B405" s="63">
        <v>0.29166666666666669</v>
      </c>
      <c r="C405" s="135">
        <f t="shared" ref="C405:C419" si="56">ABS(MAX(K405,O405,S405,W405,AA405,AE405,AI405,AM405,AQ405,AU405,AY405,BC405,BG405)/F405)</f>
        <v>3</v>
      </c>
      <c r="D405" s="136">
        <f t="shared" si="53"/>
        <v>3</v>
      </c>
      <c r="E405" s="7">
        <f t="shared" ref="E405:E419" si="57">SUM(K405,O405,S405,W405,AA405,AE405,AI405,AM405,AQ405,AU405,AY405,BC405,BG405)</f>
        <v>195</v>
      </c>
      <c r="F405" s="7">
        <v>5</v>
      </c>
      <c r="G405" s="141">
        <v>44041</v>
      </c>
      <c r="H405" s="12"/>
      <c r="I405" s="9">
        <v>6</v>
      </c>
      <c r="J405" s="10">
        <v>44040</v>
      </c>
      <c r="K405" s="137">
        <v>15</v>
      </c>
      <c r="L405" s="12"/>
      <c r="M405" s="9">
        <v>8</v>
      </c>
      <c r="N405" s="10">
        <v>44039</v>
      </c>
      <c r="O405" s="137">
        <v>15</v>
      </c>
      <c r="P405" s="12"/>
      <c r="Q405" s="9">
        <v>8</v>
      </c>
      <c r="R405" s="10">
        <v>44038</v>
      </c>
      <c r="S405" s="137">
        <v>15</v>
      </c>
      <c r="T405" s="12"/>
      <c r="U405" s="9">
        <v>8</v>
      </c>
      <c r="V405" s="10">
        <v>44037</v>
      </c>
      <c r="W405" s="137">
        <v>15</v>
      </c>
      <c r="X405" s="12"/>
      <c r="Y405" s="9">
        <v>5</v>
      </c>
      <c r="Z405" s="10">
        <v>44036</v>
      </c>
      <c r="AA405" s="137">
        <v>15</v>
      </c>
      <c r="AB405" s="12"/>
      <c r="AC405" s="138">
        <v>3</v>
      </c>
      <c r="AD405" s="10">
        <v>44035</v>
      </c>
      <c r="AE405" s="137">
        <v>15</v>
      </c>
      <c r="AF405" s="12"/>
      <c r="AG405" s="138">
        <v>1</v>
      </c>
      <c r="AH405" s="10">
        <v>44034</v>
      </c>
      <c r="AI405" s="137">
        <v>15</v>
      </c>
      <c r="AJ405" s="139"/>
      <c r="AK405" s="9">
        <v>1</v>
      </c>
      <c r="AL405" s="10">
        <v>44033</v>
      </c>
      <c r="AM405" s="137">
        <v>15</v>
      </c>
      <c r="AN405" s="139"/>
      <c r="AO405" s="9">
        <v>1</v>
      </c>
      <c r="AP405" s="10">
        <v>44032</v>
      </c>
      <c r="AQ405" s="137">
        <v>15</v>
      </c>
      <c r="AR405" s="139"/>
      <c r="AS405" s="9">
        <v>1</v>
      </c>
      <c r="AT405" s="10">
        <v>44031</v>
      </c>
      <c r="AU405" s="137">
        <v>15</v>
      </c>
      <c r="AV405" s="139"/>
      <c r="AW405" s="9">
        <v>1</v>
      </c>
      <c r="AX405" s="10">
        <v>44030</v>
      </c>
      <c r="AY405" s="137">
        <v>15</v>
      </c>
      <c r="AZ405" s="139"/>
      <c r="BA405" s="9">
        <v>1</v>
      </c>
      <c r="BB405" s="10">
        <v>44029</v>
      </c>
      <c r="BC405" s="137">
        <v>15</v>
      </c>
      <c r="BD405" s="139"/>
      <c r="BE405" s="9">
        <v>1</v>
      </c>
      <c r="BF405" s="10">
        <v>44028</v>
      </c>
      <c r="BG405" s="7">
        <v>15</v>
      </c>
      <c r="BH405" s="12"/>
    </row>
    <row r="406" spans="1:60" customFormat="1" x14ac:dyDescent="0.25">
      <c r="A406" s="30"/>
      <c r="B406" s="62"/>
      <c r="C406" s="128">
        <f t="shared" si="56"/>
        <v>1</v>
      </c>
      <c r="D406" s="129">
        <f t="shared" si="53"/>
        <v>1</v>
      </c>
      <c r="E406" s="33">
        <f t="shared" si="57"/>
        <v>30</v>
      </c>
      <c r="F406" s="33">
        <v>5</v>
      </c>
      <c r="G406" s="147">
        <v>44041</v>
      </c>
      <c r="H406" s="22"/>
      <c r="I406" s="3">
        <v>6</v>
      </c>
      <c r="J406" s="42">
        <v>44040</v>
      </c>
      <c r="K406" s="130">
        <v>5</v>
      </c>
      <c r="L406" s="22"/>
      <c r="M406" s="3">
        <v>8</v>
      </c>
      <c r="N406" s="42">
        <v>44039</v>
      </c>
      <c r="O406" s="130">
        <v>5</v>
      </c>
      <c r="P406" s="22"/>
      <c r="Q406" s="3">
        <v>8</v>
      </c>
      <c r="R406" s="42">
        <v>44038</v>
      </c>
      <c r="S406" s="130">
        <v>5</v>
      </c>
      <c r="T406" s="22"/>
      <c r="U406" s="3">
        <v>8</v>
      </c>
      <c r="V406" s="42">
        <v>44037</v>
      </c>
      <c r="W406" s="130">
        <v>5</v>
      </c>
      <c r="X406" s="22"/>
      <c r="Y406" s="3">
        <v>5</v>
      </c>
      <c r="Z406" s="42">
        <v>44036</v>
      </c>
      <c r="AA406" s="130">
        <v>5</v>
      </c>
      <c r="AB406" s="22"/>
      <c r="AC406" s="131"/>
      <c r="AD406" s="42"/>
      <c r="AE406" s="134">
        <v>0</v>
      </c>
      <c r="AF406" s="22"/>
      <c r="AG406" s="131">
        <v>1</v>
      </c>
      <c r="AH406" s="42">
        <v>44034</v>
      </c>
      <c r="AI406" s="130">
        <v>5</v>
      </c>
      <c r="AJ406" s="132"/>
      <c r="AK406" s="3"/>
      <c r="AL406" s="42"/>
      <c r="AM406" s="130"/>
      <c r="AN406" s="132"/>
      <c r="AO406" s="3"/>
      <c r="AP406" s="42"/>
      <c r="AQ406" s="130"/>
      <c r="AR406" s="132"/>
      <c r="AS406" s="3"/>
      <c r="AT406" s="42"/>
      <c r="AU406" s="130"/>
      <c r="AV406" s="132"/>
      <c r="AW406" s="3"/>
      <c r="AX406" s="42"/>
      <c r="AY406" s="130"/>
      <c r="AZ406" s="132"/>
      <c r="BA406" s="3"/>
      <c r="BB406" s="42"/>
      <c r="BC406" s="130"/>
      <c r="BD406" s="132"/>
      <c r="BE406" s="3"/>
      <c r="BF406" s="42"/>
      <c r="BG406" s="33"/>
      <c r="BH406" s="22"/>
    </row>
    <row r="407" spans="1:60" customFormat="1" x14ac:dyDescent="0.25">
      <c r="A407" s="30">
        <v>44041</v>
      </c>
      <c r="B407" s="62">
        <v>0.33333333333333331</v>
      </c>
      <c r="C407" s="128">
        <f t="shared" si="56"/>
        <v>3</v>
      </c>
      <c r="D407" s="129">
        <f t="shared" si="53"/>
        <v>3</v>
      </c>
      <c r="E407" s="33">
        <f t="shared" si="57"/>
        <v>195</v>
      </c>
      <c r="F407" s="33">
        <v>5</v>
      </c>
      <c r="G407" s="147">
        <v>44041</v>
      </c>
      <c r="H407" s="22"/>
      <c r="I407" s="3">
        <v>6</v>
      </c>
      <c r="J407" s="42">
        <v>44040</v>
      </c>
      <c r="K407" s="130">
        <v>15</v>
      </c>
      <c r="L407" s="22"/>
      <c r="M407" s="3">
        <v>8</v>
      </c>
      <c r="N407" s="42">
        <v>44039</v>
      </c>
      <c r="O407" s="130">
        <v>15</v>
      </c>
      <c r="P407" s="22"/>
      <c r="Q407" s="3">
        <v>8</v>
      </c>
      <c r="R407" s="42">
        <v>44038</v>
      </c>
      <c r="S407" s="130">
        <v>15</v>
      </c>
      <c r="T407" s="22"/>
      <c r="U407" s="3">
        <v>8</v>
      </c>
      <c r="V407" s="42">
        <v>44037</v>
      </c>
      <c r="W407" s="130">
        <v>15</v>
      </c>
      <c r="X407" s="22"/>
      <c r="Y407" s="3">
        <v>5</v>
      </c>
      <c r="Z407" s="42">
        <v>44036</v>
      </c>
      <c r="AA407" s="130">
        <v>15</v>
      </c>
      <c r="AB407" s="22"/>
      <c r="AC407" s="131">
        <v>3</v>
      </c>
      <c r="AD407" s="42">
        <v>44035</v>
      </c>
      <c r="AE407" s="130">
        <v>15</v>
      </c>
      <c r="AF407" s="22"/>
      <c r="AG407" s="131">
        <v>1</v>
      </c>
      <c r="AH407" s="42">
        <v>44034</v>
      </c>
      <c r="AI407" s="130">
        <v>15</v>
      </c>
      <c r="AJ407" s="132"/>
      <c r="AK407" s="3">
        <v>1</v>
      </c>
      <c r="AL407" s="42">
        <v>44033</v>
      </c>
      <c r="AM407" s="130">
        <v>15</v>
      </c>
      <c r="AN407" s="132"/>
      <c r="AO407" s="3">
        <v>1</v>
      </c>
      <c r="AP407" s="42">
        <v>44032</v>
      </c>
      <c r="AQ407" s="130">
        <v>15</v>
      </c>
      <c r="AR407" s="132"/>
      <c r="AS407" s="3">
        <v>1</v>
      </c>
      <c r="AT407" s="42">
        <v>44031</v>
      </c>
      <c r="AU407" s="130">
        <v>15</v>
      </c>
      <c r="AV407" s="132"/>
      <c r="AW407" s="3">
        <v>1</v>
      </c>
      <c r="AX407" s="42">
        <v>44030</v>
      </c>
      <c r="AY407" s="130">
        <v>15</v>
      </c>
      <c r="AZ407" s="132"/>
      <c r="BA407" s="3">
        <v>1</v>
      </c>
      <c r="BB407" s="42">
        <v>44029</v>
      </c>
      <c r="BC407" s="130">
        <v>15</v>
      </c>
      <c r="BD407" s="132"/>
      <c r="BE407" s="3">
        <v>1</v>
      </c>
      <c r="BF407" s="42">
        <v>44028</v>
      </c>
      <c r="BG407" s="33">
        <v>15</v>
      </c>
      <c r="BH407" s="22"/>
    </row>
    <row r="408" spans="1:60" customFormat="1" x14ac:dyDescent="0.25">
      <c r="A408" s="30"/>
      <c r="B408" s="62"/>
      <c r="C408" s="128">
        <f t="shared" si="56"/>
        <v>1</v>
      </c>
      <c r="D408" s="129">
        <f t="shared" si="53"/>
        <v>1</v>
      </c>
      <c r="E408" s="33">
        <f t="shared" si="57"/>
        <v>55</v>
      </c>
      <c r="F408" s="33">
        <v>5</v>
      </c>
      <c r="G408" s="147">
        <v>44041</v>
      </c>
      <c r="H408" s="22"/>
      <c r="I408" s="3">
        <v>6</v>
      </c>
      <c r="J408" s="42">
        <v>44040</v>
      </c>
      <c r="K408" s="130">
        <v>5</v>
      </c>
      <c r="L408" s="22"/>
      <c r="M408" s="3">
        <v>8</v>
      </c>
      <c r="N408" s="42">
        <v>44039</v>
      </c>
      <c r="O408" s="130">
        <v>5</v>
      </c>
      <c r="P408" s="22"/>
      <c r="Q408" s="3">
        <v>8</v>
      </c>
      <c r="R408" s="42">
        <v>44038</v>
      </c>
      <c r="S408" s="130">
        <v>5</v>
      </c>
      <c r="T408" s="22"/>
      <c r="U408" s="3">
        <v>8</v>
      </c>
      <c r="V408" s="42">
        <v>44037</v>
      </c>
      <c r="W408" s="130">
        <v>5</v>
      </c>
      <c r="X408" s="22"/>
      <c r="Y408" s="3">
        <v>5</v>
      </c>
      <c r="Z408" s="42">
        <v>44036</v>
      </c>
      <c r="AA408" s="130">
        <v>5</v>
      </c>
      <c r="AB408" s="22"/>
      <c r="AC408" s="131"/>
      <c r="AD408" s="42"/>
      <c r="AE408" s="134">
        <v>0</v>
      </c>
      <c r="AF408" s="22"/>
      <c r="AG408" s="131"/>
      <c r="AH408" s="42"/>
      <c r="AI408" s="134">
        <v>0</v>
      </c>
      <c r="AJ408" s="132"/>
      <c r="AK408" s="3">
        <v>1</v>
      </c>
      <c r="AL408" s="42">
        <v>44033</v>
      </c>
      <c r="AM408" s="130">
        <v>5</v>
      </c>
      <c r="AN408" s="132"/>
      <c r="AO408" s="3">
        <v>1</v>
      </c>
      <c r="AP408" s="42">
        <v>44032</v>
      </c>
      <c r="AQ408" s="130">
        <v>5</v>
      </c>
      <c r="AR408" s="132"/>
      <c r="AS408" s="3">
        <v>1</v>
      </c>
      <c r="AT408" s="42">
        <v>44031</v>
      </c>
      <c r="AU408" s="130">
        <v>5</v>
      </c>
      <c r="AV408" s="132"/>
      <c r="AW408" s="3">
        <v>1</v>
      </c>
      <c r="AX408" s="42">
        <v>44030</v>
      </c>
      <c r="AY408" s="130">
        <v>5</v>
      </c>
      <c r="AZ408" s="132"/>
      <c r="BA408" s="3">
        <v>1</v>
      </c>
      <c r="BB408" s="42">
        <v>44029</v>
      </c>
      <c r="BC408" s="130">
        <v>5</v>
      </c>
      <c r="BD408" s="132"/>
      <c r="BE408" s="3">
        <v>1</v>
      </c>
      <c r="BF408" s="42">
        <v>44028</v>
      </c>
      <c r="BG408" s="33">
        <v>5</v>
      </c>
      <c r="BH408" s="22"/>
    </row>
    <row r="409" spans="1:60" customFormat="1" x14ac:dyDescent="0.25">
      <c r="A409" s="30"/>
      <c r="B409" s="62"/>
      <c r="C409" s="128">
        <f t="shared" si="56"/>
        <v>1</v>
      </c>
      <c r="D409" s="129">
        <f t="shared" si="53"/>
        <v>1</v>
      </c>
      <c r="E409" s="33">
        <f t="shared" si="57"/>
        <v>25</v>
      </c>
      <c r="F409" s="33">
        <v>5</v>
      </c>
      <c r="G409" s="147">
        <v>44041</v>
      </c>
      <c r="H409" s="22"/>
      <c r="I409" s="3">
        <v>6</v>
      </c>
      <c r="J409" s="42">
        <v>44040</v>
      </c>
      <c r="K409" s="130">
        <v>5</v>
      </c>
      <c r="L409" s="22"/>
      <c r="M409" s="3">
        <v>8</v>
      </c>
      <c r="N409" s="42">
        <v>44039</v>
      </c>
      <c r="O409" s="130">
        <v>5</v>
      </c>
      <c r="P409" s="22"/>
      <c r="Q409" s="3"/>
      <c r="R409" s="42"/>
      <c r="S409" s="134">
        <v>0</v>
      </c>
      <c r="T409" s="22"/>
      <c r="U409" s="3"/>
      <c r="V409" s="42"/>
      <c r="W409" s="134">
        <v>0</v>
      </c>
      <c r="X409" s="22"/>
      <c r="Y409" s="3">
        <v>5</v>
      </c>
      <c r="Z409" s="42">
        <v>44036</v>
      </c>
      <c r="AA409" s="130">
        <v>5</v>
      </c>
      <c r="AB409" s="22"/>
      <c r="AC409" s="3">
        <v>3</v>
      </c>
      <c r="AD409" s="42">
        <v>44035</v>
      </c>
      <c r="AE409" s="130">
        <v>5</v>
      </c>
      <c r="AF409" s="22"/>
      <c r="AG409" s="131">
        <v>1</v>
      </c>
      <c r="AH409" s="42">
        <v>44034</v>
      </c>
      <c r="AI409" s="130">
        <v>5</v>
      </c>
      <c r="AJ409" s="132"/>
      <c r="AK409" s="3"/>
      <c r="AL409" s="42"/>
      <c r="AM409" s="130"/>
      <c r="AN409" s="132"/>
      <c r="AO409" s="3"/>
      <c r="AP409" s="42"/>
      <c r="AQ409" s="130"/>
      <c r="AR409" s="132"/>
      <c r="AS409" s="3"/>
      <c r="AT409" s="42"/>
      <c r="AU409" s="130"/>
      <c r="AV409" s="132"/>
      <c r="AW409" s="3"/>
      <c r="AX409" s="42"/>
      <c r="AY409" s="130"/>
      <c r="AZ409" s="132"/>
      <c r="BA409" s="3"/>
      <c r="BB409" s="42"/>
      <c r="BC409" s="130"/>
      <c r="BD409" s="132"/>
      <c r="BE409" s="3"/>
      <c r="BF409" s="42"/>
      <c r="BG409" s="33"/>
      <c r="BH409" s="22"/>
    </row>
    <row r="410" spans="1:60" customFormat="1" x14ac:dyDescent="0.25">
      <c r="A410" s="30">
        <v>44041</v>
      </c>
      <c r="B410" s="62">
        <v>0.33333333333333331</v>
      </c>
      <c r="C410" s="128">
        <f t="shared" si="56"/>
        <v>4</v>
      </c>
      <c r="D410" s="129">
        <f t="shared" si="53"/>
        <v>4</v>
      </c>
      <c r="E410" s="33">
        <f t="shared" si="57"/>
        <v>260</v>
      </c>
      <c r="F410" s="33">
        <v>5</v>
      </c>
      <c r="G410" s="147">
        <v>44041</v>
      </c>
      <c r="H410" s="22"/>
      <c r="I410" s="3">
        <v>6</v>
      </c>
      <c r="J410" s="42">
        <v>44040</v>
      </c>
      <c r="K410" s="130">
        <v>20</v>
      </c>
      <c r="L410" s="22"/>
      <c r="M410" s="3">
        <v>8</v>
      </c>
      <c r="N410" s="42">
        <v>44039</v>
      </c>
      <c r="O410" s="130">
        <v>20</v>
      </c>
      <c r="P410" s="22"/>
      <c r="Q410" s="3">
        <v>8</v>
      </c>
      <c r="R410" s="42">
        <v>44038</v>
      </c>
      <c r="S410" s="130">
        <v>20</v>
      </c>
      <c r="T410" s="22"/>
      <c r="U410" s="3">
        <v>8</v>
      </c>
      <c r="V410" s="42">
        <v>44037</v>
      </c>
      <c r="W410" s="130">
        <v>20</v>
      </c>
      <c r="X410" s="22"/>
      <c r="Y410" s="3">
        <v>5</v>
      </c>
      <c r="Z410" s="42">
        <v>44036</v>
      </c>
      <c r="AA410" s="130">
        <v>20</v>
      </c>
      <c r="AB410" s="22"/>
      <c r="AC410" s="131">
        <v>3</v>
      </c>
      <c r="AD410" s="42">
        <v>44035</v>
      </c>
      <c r="AE410" s="130">
        <v>20</v>
      </c>
      <c r="AF410" s="22"/>
      <c r="AG410" s="131">
        <v>1</v>
      </c>
      <c r="AH410" s="42">
        <v>44034</v>
      </c>
      <c r="AI410" s="130">
        <v>20</v>
      </c>
      <c r="AJ410" s="132"/>
      <c r="AK410" s="3">
        <v>1</v>
      </c>
      <c r="AL410" s="42">
        <v>44033</v>
      </c>
      <c r="AM410" s="130">
        <v>20</v>
      </c>
      <c r="AN410" s="132"/>
      <c r="AO410" s="3">
        <v>1</v>
      </c>
      <c r="AP410" s="42">
        <v>44032</v>
      </c>
      <c r="AQ410" s="130">
        <v>20</v>
      </c>
      <c r="AR410" s="132"/>
      <c r="AS410" s="3">
        <v>1</v>
      </c>
      <c r="AT410" s="42">
        <v>44031</v>
      </c>
      <c r="AU410" s="130">
        <v>20</v>
      </c>
      <c r="AV410" s="132"/>
      <c r="AW410" s="3">
        <v>1</v>
      </c>
      <c r="AX410" s="42">
        <v>44030</v>
      </c>
      <c r="AY410" s="130">
        <v>20</v>
      </c>
      <c r="AZ410" s="132"/>
      <c r="BA410" s="3">
        <v>1</v>
      </c>
      <c r="BB410" s="42">
        <v>44029</v>
      </c>
      <c r="BC410" s="130">
        <v>20</v>
      </c>
      <c r="BD410" s="132"/>
      <c r="BE410" s="3">
        <v>1</v>
      </c>
      <c r="BF410" s="42">
        <v>44028</v>
      </c>
      <c r="BG410" s="33">
        <v>20</v>
      </c>
      <c r="BH410" s="22"/>
    </row>
    <row r="411" spans="1:60" customFormat="1" x14ac:dyDescent="0.25">
      <c r="A411" s="30"/>
      <c r="B411" s="62"/>
      <c r="C411" s="128">
        <f t="shared" si="56"/>
        <v>1</v>
      </c>
      <c r="D411" s="129">
        <f t="shared" si="53"/>
        <v>1</v>
      </c>
      <c r="E411" s="33">
        <f t="shared" si="57"/>
        <v>55</v>
      </c>
      <c r="F411" s="33">
        <v>5</v>
      </c>
      <c r="G411" s="147">
        <v>44041</v>
      </c>
      <c r="H411" s="22"/>
      <c r="I411" s="3">
        <v>6</v>
      </c>
      <c r="J411" s="42">
        <v>44040</v>
      </c>
      <c r="K411" s="130">
        <v>5</v>
      </c>
      <c r="L411" s="22"/>
      <c r="M411" s="3">
        <v>8</v>
      </c>
      <c r="N411" s="42">
        <v>44039</v>
      </c>
      <c r="O411" s="130">
        <v>5</v>
      </c>
      <c r="P411" s="22"/>
      <c r="Q411" s="3"/>
      <c r="R411" s="42"/>
      <c r="S411" s="134">
        <v>0</v>
      </c>
      <c r="T411" s="22"/>
      <c r="U411" s="3">
        <v>8</v>
      </c>
      <c r="V411" s="42">
        <v>44037</v>
      </c>
      <c r="W411" s="130">
        <v>5</v>
      </c>
      <c r="X411" s="22"/>
      <c r="Y411" s="3">
        <v>5</v>
      </c>
      <c r="Z411" s="42">
        <v>44036</v>
      </c>
      <c r="AA411" s="130">
        <v>5</v>
      </c>
      <c r="AB411" s="22"/>
      <c r="AC411" s="131"/>
      <c r="AD411" s="42"/>
      <c r="AE411" s="134">
        <v>0</v>
      </c>
      <c r="AF411" s="22"/>
      <c r="AG411" s="131">
        <v>1</v>
      </c>
      <c r="AH411" s="42">
        <v>44034</v>
      </c>
      <c r="AI411" s="130">
        <v>5</v>
      </c>
      <c r="AJ411" s="132"/>
      <c r="AK411" s="3">
        <v>1</v>
      </c>
      <c r="AL411" s="42">
        <v>44033</v>
      </c>
      <c r="AM411" s="130">
        <v>5</v>
      </c>
      <c r="AN411" s="132"/>
      <c r="AO411" s="3">
        <v>1</v>
      </c>
      <c r="AP411" s="42">
        <v>44032</v>
      </c>
      <c r="AQ411" s="130">
        <v>5</v>
      </c>
      <c r="AR411" s="132"/>
      <c r="AS411" s="3">
        <v>1</v>
      </c>
      <c r="AT411" s="42">
        <v>44031</v>
      </c>
      <c r="AU411" s="130">
        <v>5</v>
      </c>
      <c r="AV411" s="132"/>
      <c r="AW411" s="3">
        <v>1</v>
      </c>
      <c r="AX411" s="42">
        <v>44030</v>
      </c>
      <c r="AY411" s="130">
        <v>5</v>
      </c>
      <c r="AZ411" s="132"/>
      <c r="BA411" s="3">
        <v>1</v>
      </c>
      <c r="BB411" s="42">
        <v>44029</v>
      </c>
      <c r="BC411" s="130">
        <v>5</v>
      </c>
      <c r="BD411" s="132"/>
      <c r="BE411" s="3">
        <v>1</v>
      </c>
      <c r="BF411" s="42">
        <v>44028</v>
      </c>
      <c r="BG411" s="33">
        <v>5</v>
      </c>
      <c r="BH411" s="22"/>
    </row>
    <row r="412" spans="1:60" customFormat="1" x14ac:dyDescent="0.25">
      <c r="A412" s="30"/>
      <c r="B412" s="62"/>
      <c r="C412" s="128">
        <f t="shared" si="56"/>
        <v>1</v>
      </c>
      <c r="D412" s="129">
        <f t="shared" si="53"/>
        <v>1</v>
      </c>
      <c r="E412" s="33">
        <f t="shared" si="57"/>
        <v>40</v>
      </c>
      <c r="F412" s="33">
        <v>5</v>
      </c>
      <c r="G412" s="147">
        <v>44041</v>
      </c>
      <c r="H412" s="22"/>
      <c r="I412" s="3"/>
      <c r="J412" s="42"/>
      <c r="K412" s="134">
        <v>0</v>
      </c>
      <c r="L412" s="22"/>
      <c r="M412" s="3"/>
      <c r="N412" s="42"/>
      <c r="O412" s="134">
        <v>0</v>
      </c>
      <c r="P412" s="22"/>
      <c r="Q412" s="3">
        <v>8</v>
      </c>
      <c r="R412" s="42">
        <v>44038</v>
      </c>
      <c r="S412" s="130">
        <v>5</v>
      </c>
      <c r="T412" s="22"/>
      <c r="U412" s="3">
        <v>8</v>
      </c>
      <c r="V412" s="42">
        <v>44037</v>
      </c>
      <c r="W412" s="130">
        <v>5</v>
      </c>
      <c r="X412" s="22"/>
      <c r="Y412" s="3">
        <v>5</v>
      </c>
      <c r="Z412" s="42">
        <v>44036</v>
      </c>
      <c r="AA412" s="130">
        <v>5</v>
      </c>
      <c r="AB412" s="22"/>
      <c r="AC412" s="3">
        <v>3</v>
      </c>
      <c r="AD412" s="42">
        <v>44035</v>
      </c>
      <c r="AE412" s="130">
        <v>5</v>
      </c>
      <c r="AF412" s="22"/>
      <c r="AG412" s="131">
        <v>1</v>
      </c>
      <c r="AH412" s="42">
        <v>44034</v>
      </c>
      <c r="AI412" s="130">
        <v>5</v>
      </c>
      <c r="AJ412" s="132"/>
      <c r="AK412" s="3">
        <v>1</v>
      </c>
      <c r="AL412" s="42">
        <v>44033</v>
      </c>
      <c r="AM412" s="130">
        <v>5</v>
      </c>
      <c r="AN412" s="132"/>
      <c r="AO412" s="3"/>
      <c r="AP412" s="42"/>
      <c r="AQ412" s="134">
        <v>0</v>
      </c>
      <c r="AR412" s="132"/>
      <c r="AS412" s="3">
        <v>1</v>
      </c>
      <c r="AT412" s="42">
        <v>44031</v>
      </c>
      <c r="AU412" s="130">
        <v>5</v>
      </c>
      <c r="AV412" s="132"/>
      <c r="AW412" s="3">
        <v>1</v>
      </c>
      <c r="AX412" s="42">
        <v>44030</v>
      </c>
      <c r="AY412" s="130">
        <v>5</v>
      </c>
      <c r="AZ412" s="132"/>
      <c r="BA412" s="3"/>
      <c r="BB412" s="42"/>
      <c r="BC412" s="130"/>
      <c r="BD412" s="132"/>
      <c r="BE412" s="3"/>
      <c r="BF412" s="42"/>
      <c r="BG412" s="33"/>
      <c r="BH412" s="22"/>
    </row>
    <row r="413" spans="1:60" customFormat="1" x14ac:dyDescent="0.25">
      <c r="A413" s="30">
        <v>44041</v>
      </c>
      <c r="B413" s="62">
        <v>0.45833333333333331</v>
      </c>
      <c r="C413" s="128">
        <f t="shared" si="56"/>
        <v>6</v>
      </c>
      <c r="D413" s="129">
        <f t="shared" si="53"/>
        <v>6</v>
      </c>
      <c r="E413" s="33">
        <f t="shared" si="57"/>
        <v>390</v>
      </c>
      <c r="F413" s="33">
        <v>5</v>
      </c>
      <c r="G413" s="147">
        <v>44041</v>
      </c>
      <c r="H413" s="22"/>
      <c r="I413" s="3">
        <v>6</v>
      </c>
      <c r="J413" s="42">
        <v>44040</v>
      </c>
      <c r="K413" s="130">
        <v>30</v>
      </c>
      <c r="L413" s="22"/>
      <c r="M413" s="3">
        <v>8</v>
      </c>
      <c r="N413" s="42">
        <v>44039</v>
      </c>
      <c r="O413" s="130">
        <v>30</v>
      </c>
      <c r="P413" s="22"/>
      <c r="Q413" s="3">
        <v>8</v>
      </c>
      <c r="R413" s="42">
        <v>44038</v>
      </c>
      <c r="S413" s="130">
        <v>30</v>
      </c>
      <c r="T413" s="22"/>
      <c r="U413" s="3">
        <v>8</v>
      </c>
      <c r="V413" s="42">
        <v>44037</v>
      </c>
      <c r="W413" s="130">
        <v>30</v>
      </c>
      <c r="X413" s="22"/>
      <c r="Y413" s="3">
        <v>5</v>
      </c>
      <c r="Z413" s="42">
        <v>44036</v>
      </c>
      <c r="AA413" s="130">
        <v>30</v>
      </c>
      <c r="AB413" s="22"/>
      <c r="AC413" s="131">
        <v>3</v>
      </c>
      <c r="AD413" s="42">
        <v>44035</v>
      </c>
      <c r="AE413" s="130">
        <v>30</v>
      </c>
      <c r="AF413" s="22"/>
      <c r="AG413" s="131">
        <v>1</v>
      </c>
      <c r="AH413" s="42">
        <v>44034</v>
      </c>
      <c r="AI413" s="130">
        <v>30</v>
      </c>
      <c r="AJ413" s="132"/>
      <c r="AK413" s="3">
        <v>1</v>
      </c>
      <c r="AL413" s="42">
        <v>44033</v>
      </c>
      <c r="AM413" s="130">
        <v>30</v>
      </c>
      <c r="AN413" s="132"/>
      <c r="AO413" s="3">
        <v>1</v>
      </c>
      <c r="AP413" s="42">
        <v>44032</v>
      </c>
      <c r="AQ413" s="130">
        <v>30</v>
      </c>
      <c r="AR413" s="132"/>
      <c r="AS413" s="3">
        <v>1</v>
      </c>
      <c r="AT413" s="42">
        <v>44031</v>
      </c>
      <c r="AU413" s="130">
        <v>30</v>
      </c>
      <c r="AV413" s="132"/>
      <c r="AW413" s="3">
        <v>1</v>
      </c>
      <c r="AX413" s="42">
        <v>44030</v>
      </c>
      <c r="AY413" s="130">
        <v>30</v>
      </c>
      <c r="AZ413" s="132"/>
      <c r="BA413" s="3">
        <v>1</v>
      </c>
      <c r="BB413" s="42">
        <v>44029</v>
      </c>
      <c r="BC413" s="130">
        <v>30</v>
      </c>
      <c r="BD413" s="132"/>
      <c r="BE413" s="3">
        <v>1</v>
      </c>
      <c r="BF413" s="42">
        <v>44028</v>
      </c>
      <c r="BG413" s="33">
        <v>30</v>
      </c>
      <c r="BH413" s="22"/>
    </row>
    <row r="414" spans="1:60" customFormat="1" x14ac:dyDescent="0.25">
      <c r="A414" s="30"/>
      <c r="B414" s="62"/>
      <c r="C414" s="128">
        <f t="shared" si="56"/>
        <v>1</v>
      </c>
      <c r="D414" s="129">
        <f t="shared" si="53"/>
        <v>1</v>
      </c>
      <c r="E414" s="33">
        <f t="shared" si="57"/>
        <v>50</v>
      </c>
      <c r="F414" s="33">
        <v>5</v>
      </c>
      <c r="G414" s="147">
        <v>44041</v>
      </c>
      <c r="H414" s="22"/>
      <c r="I414" s="3">
        <v>6</v>
      </c>
      <c r="J414" s="42">
        <v>44040</v>
      </c>
      <c r="K414" s="130">
        <v>5</v>
      </c>
      <c r="L414" s="22"/>
      <c r="M414" s="3">
        <v>8</v>
      </c>
      <c r="N414" s="42">
        <v>44039</v>
      </c>
      <c r="O414" s="130">
        <v>5</v>
      </c>
      <c r="P414" s="22"/>
      <c r="Q414" s="3">
        <v>8</v>
      </c>
      <c r="R414" s="42">
        <v>44038</v>
      </c>
      <c r="S414" s="130">
        <v>5</v>
      </c>
      <c r="T414" s="22"/>
      <c r="U414" s="3">
        <v>8</v>
      </c>
      <c r="V414" s="42">
        <v>44037</v>
      </c>
      <c r="W414" s="130">
        <v>5</v>
      </c>
      <c r="X414" s="22"/>
      <c r="Y414" s="3">
        <v>5</v>
      </c>
      <c r="Z414" s="42">
        <v>44036</v>
      </c>
      <c r="AA414" s="130">
        <v>5</v>
      </c>
      <c r="AB414" s="22"/>
      <c r="AC414" s="131">
        <v>3</v>
      </c>
      <c r="AD414" s="42">
        <v>44035</v>
      </c>
      <c r="AE414" s="130">
        <v>5</v>
      </c>
      <c r="AF414" s="22"/>
      <c r="AG414" s="131">
        <v>1</v>
      </c>
      <c r="AH414" s="42">
        <v>44034</v>
      </c>
      <c r="AI414" s="130">
        <v>5</v>
      </c>
      <c r="AJ414" s="132"/>
      <c r="AK414" s="3">
        <v>1</v>
      </c>
      <c r="AL414" s="42">
        <v>44033</v>
      </c>
      <c r="AM414" s="130">
        <v>5</v>
      </c>
      <c r="AN414" s="132"/>
      <c r="AO414" s="3">
        <v>1</v>
      </c>
      <c r="AP414" s="42">
        <v>44032</v>
      </c>
      <c r="AQ414" s="130">
        <v>5</v>
      </c>
      <c r="AR414" s="132"/>
      <c r="AS414" s="3">
        <v>1</v>
      </c>
      <c r="AT414" s="42">
        <v>44031</v>
      </c>
      <c r="AU414" s="130">
        <v>5</v>
      </c>
      <c r="AV414" s="132"/>
      <c r="AW414" s="3"/>
      <c r="AX414" s="42"/>
      <c r="AY414" s="130"/>
      <c r="AZ414" s="132"/>
      <c r="BA414" s="3"/>
      <c r="BB414" s="42"/>
      <c r="BC414" s="130"/>
      <c r="BD414" s="132"/>
      <c r="BE414" s="3"/>
      <c r="BF414" s="42"/>
      <c r="BG414" s="33"/>
      <c r="BH414" s="22"/>
    </row>
    <row r="415" spans="1:60" customFormat="1" x14ac:dyDescent="0.25">
      <c r="A415" s="30"/>
      <c r="B415" s="62"/>
      <c r="C415" s="128">
        <f t="shared" si="56"/>
        <v>1</v>
      </c>
      <c r="D415" s="129">
        <f t="shared" si="53"/>
        <v>1</v>
      </c>
      <c r="E415" s="33">
        <f t="shared" si="57"/>
        <v>25</v>
      </c>
      <c r="F415" s="33">
        <v>5</v>
      </c>
      <c r="G415" s="147">
        <v>44041</v>
      </c>
      <c r="H415" s="22"/>
      <c r="I415" s="3"/>
      <c r="J415" s="42"/>
      <c r="K415" s="134">
        <v>0</v>
      </c>
      <c r="L415" s="22"/>
      <c r="M415" s="3"/>
      <c r="N415" s="42"/>
      <c r="O415" s="134">
        <v>0</v>
      </c>
      <c r="P415" s="22"/>
      <c r="Q415" s="3">
        <v>8</v>
      </c>
      <c r="R415" s="42">
        <v>44038</v>
      </c>
      <c r="S415" s="130">
        <v>5</v>
      </c>
      <c r="T415" s="22"/>
      <c r="U415" s="3"/>
      <c r="V415" s="42"/>
      <c r="W415" s="134">
        <v>0</v>
      </c>
      <c r="X415" s="22"/>
      <c r="Y415" s="3"/>
      <c r="Z415" s="42"/>
      <c r="AA415" s="134">
        <v>0</v>
      </c>
      <c r="AB415" s="22"/>
      <c r="AC415" s="3"/>
      <c r="AD415" s="42"/>
      <c r="AE415" s="134">
        <v>0</v>
      </c>
      <c r="AF415" s="22"/>
      <c r="AG415" s="131"/>
      <c r="AH415" s="42"/>
      <c r="AI415" s="134">
        <v>0</v>
      </c>
      <c r="AJ415" s="132"/>
      <c r="AK415" s="3"/>
      <c r="AL415" s="42"/>
      <c r="AM415" s="134">
        <v>0</v>
      </c>
      <c r="AN415" s="132"/>
      <c r="AO415" s="3"/>
      <c r="AP415" s="42"/>
      <c r="AQ415" s="134">
        <v>0</v>
      </c>
      <c r="AR415" s="132"/>
      <c r="AS415" s="3">
        <v>1</v>
      </c>
      <c r="AT415" s="42">
        <v>44031</v>
      </c>
      <c r="AU415" s="130">
        <v>5</v>
      </c>
      <c r="AV415" s="132"/>
      <c r="AW415" s="3">
        <v>1</v>
      </c>
      <c r="AX415" s="42">
        <v>44030</v>
      </c>
      <c r="AY415" s="130">
        <v>5</v>
      </c>
      <c r="AZ415" s="132"/>
      <c r="BA415" s="3">
        <v>1</v>
      </c>
      <c r="BB415" s="42">
        <v>44029</v>
      </c>
      <c r="BC415" s="130">
        <v>5</v>
      </c>
      <c r="BD415" s="132"/>
      <c r="BE415" s="3">
        <v>1</v>
      </c>
      <c r="BF415" s="42">
        <v>44028</v>
      </c>
      <c r="BG415" s="130">
        <v>5</v>
      </c>
      <c r="BH415" s="22"/>
    </row>
    <row r="416" spans="1:60" customFormat="1" x14ac:dyDescent="0.25">
      <c r="A416" s="30">
        <v>44041</v>
      </c>
      <c r="B416" s="62">
        <v>0.5</v>
      </c>
      <c r="C416" s="128">
        <f t="shared" si="56"/>
        <v>5</v>
      </c>
      <c r="D416" s="129">
        <f t="shared" si="53"/>
        <v>5</v>
      </c>
      <c r="E416" s="33">
        <f t="shared" si="57"/>
        <v>325</v>
      </c>
      <c r="F416" s="33">
        <v>5</v>
      </c>
      <c r="G416" s="147">
        <v>44041</v>
      </c>
      <c r="H416" s="22"/>
      <c r="I416" s="3">
        <v>6</v>
      </c>
      <c r="J416" s="42">
        <v>44040</v>
      </c>
      <c r="K416" s="130">
        <v>25</v>
      </c>
      <c r="L416" s="22"/>
      <c r="M416" s="3">
        <v>8</v>
      </c>
      <c r="N416" s="42">
        <v>44039</v>
      </c>
      <c r="O416" s="130">
        <v>25</v>
      </c>
      <c r="P416" s="22"/>
      <c r="Q416" s="3">
        <v>8</v>
      </c>
      <c r="R416" s="42">
        <v>44038</v>
      </c>
      <c r="S416" s="130">
        <v>25</v>
      </c>
      <c r="T416" s="22"/>
      <c r="U416" s="3">
        <v>8</v>
      </c>
      <c r="V416" s="42">
        <v>44037</v>
      </c>
      <c r="W416" s="130">
        <v>25</v>
      </c>
      <c r="X416" s="22"/>
      <c r="Y416" s="3">
        <v>5</v>
      </c>
      <c r="Z416" s="42">
        <v>44036</v>
      </c>
      <c r="AA416" s="130">
        <v>25</v>
      </c>
      <c r="AB416" s="22"/>
      <c r="AC416" s="131">
        <v>3</v>
      </c>
      <c r="AD416" s="42">
        <v>44035</v>
      </c>
      <c r="AE416" s="130">
        <v>25</v>
      </c>
      <c r="AF416" s="22"/>
      <c r="AG416" s="131">
        <v>1</v>
      </c>
      <c r="AH416" s="42">
        <v>44034</v>
      </c>
      <c r="AI416" s="130">
        <v>25</v>
      </c>
      <c r="AJ416" s="132"/>
      <c r="AK416" s="3">
        <v>1</v>
      </c>
      <c r="AL416" s="42">
        <v>44033</v>
      </c>
      <c r="AM416" s="130">
        <v>25</v>
      </c>
      <c r="AN416" s="132"/>
      <c r="AO416" s="3">
        <v>1</v>
      </c>
      <c r="AP416" s="42">
        <v>44032</v>
      </c>
      <c r="AQ416" s="130">
        <v>25</v>
      </c>
      <c r="AR416" s="132"/>
      <c r="AS416" s="3">
        <v>1</v>
      </c>
      <c r="AT416" s="42">
        <v>44031</v>
      </c>
      <c r="AU416" s="130">
        <v>25</v>
      </c>
      <c r="AV416" s="132"/>
      <c r="AW416" s="3">
        <v>1</v>
      </c>
      <c r="AX416" s="42">
        <v>44030</v>
      </c>
      <c r="AY416" s="130">
        <v>25</v>
      </c>
      <c r="AZ416" s="132"/>
      <c r="BA416" s="3">
        <v>1</v>
      </c>
      <c r="BB416" s="42">
        <v>44029</v>
      </c>
      <c r="BC416" s="130">
        <v>25</v>
      </c>
      <c r="BD416" s="132"/>
      <c r="BE416" s="3">
        <v>1</v>
      </c>
      <c r="BF416" s="42">
        <v>44028</v>
      </c>
      <c r="BG416" s="33">
        <v>25</v>
      </c>
      <c r="BH416" s="22"/>
    </row>
    <row r="417" spans="1:60" customFormat="1" x14ac:dyDescent="0.25">
      <c r="A417" s="30"/>
      <c r="B417" s="62"/>
      <c r="C417" s="128">
        <f t="shared" si="56"/>
        <v>1</v>
      </c>
      <c r="D417" s="129">
        <f t="shared" si="53"/>
        <v>1</v>
      </c>
      <c r="E417" s="33">
        <f t="shared" si="57"/>
        <v>60</v>
      </c>
      <c r="F417" s="33">
        <v>5</v>
      </c>
      <c r="G417" s="147">
        <v>44041</v>
      </c>
      <c r="H417" s="22"/>
      <c r="I417" s="3">
        <v>6</v>
      </c>
      <c r="J417" s="42">
        <v>44040</v>
      </c>
      <c r="K417" s="130">
        <v>5</v>
      </c>
      <c r="L417" s="22"/>
      <c r="M417" s="3">
        <v>8</v>
      </c>
      <c r="N417" s="42">
        <v>44039</v>
      </c>
      <c r="O417" s="130">
        <v>5</v>
      </c>
      <c r="P417" s="22"/>
      <c r="Q417" s="3">
        <v>8</v>
      </c>
      <c r="R417" s="42">
        <v>44038</v>
      </c>
      <c r="S417" s="130">
        <v>5</v>
      </c>
      <c r="T417" s="22"/>
      <c r="U417" s="3">
        <v>8</v>
      </c>
      <c r="V417" s="42">
        <v>44037</v>
      </c>
      <c r="W417" s="130">
        <v>5</v>
      </c>
      <c r="X417" s="22"/>
      <c r="Y417" s="3"/>
      <c r="Z417" s="42"/>
      <c r="AA417" s="134">
        <v>0</v>
      </c>
      <c r="AB417" s="22"/>
      <c r="AC417" s="131">
        <v>3</v>
      </c>
      <c r="AD417" s="42">
        <v>44035</v>
      </c>
      <c r="AE417" s="130">
        <v>5</v>
      </c>
      <c r="AF417" s="22"/>
      <c r="AG417" s="131">
        <v>1</v>
      </c>
      <c r="AH417" s="42">
        <v>44034</v>
      </c>
      <c r="AI417" s="130">
        <v>5</v>
      </c>
      <c r="AJ417" s="132"/>
      <c r="AK417" s="3">
        <v>1</v>
      </c>
      <c r="AL417" s="42">
        <v>44033</v>
      </c>
      <c r="AM417" s="130">
        <v>5</v>
      </c>
      <c r="AN417" s="132"/>
      <c r="AO417" s="3">
        <v>1</v>
      </c>
      <c r="AP417" s="42">
        <v>44032</v>
      </c>
      <c r="AQ417" s="130">
        <v>5</v>
      </c>
      <c r="AR417" s="132"/>
      <c r="AS417" s="3">
        <v>1</v>
      </c>
      <c r="AT417" s="42">
        <v>44031</v>
      </c>
      <c r="AU417" s="130">
        <v>5</v>
      </c>
      <c r="AV417" s="132"/>
      <c r="AW417" s="3">
        <v>1</v>
      </c>
      <c r="AX417" s="42">
        <v>44030</v>
      </c>
      <c r="AY417" s="130">
        <v>5</v>
      </c>
      <c r="AZ417" s="132"/>
      <c r="BA417" s="3">
        <v>1</v>
      </c>
      <c r="BB417" s="42">
        <v>44029</v>
      </c>
      <c r="BC417" s="130">
        <v>5</v>
      </c>
      <c r="BD417" s="132"/>
      <c r="BE417" s="3">
        <v>1</v>
      </c>
      <c r="BF417" s="42">
        <v>44028</v>
      </c>
      <c r="BG417" s="33">
        <v>5</v>
      </c>
      <c r="BH417" s="22"/>
    </row>
    <row r="418" spans="1:60" customFormat="1" x14ac:dyDescent="0.25">
      <c r="A418" s="30">
        <v>44041</v>
      </c>
      <c r="B418" s="62">
        <v>0.54166666666666663</v>
      </c>
      <c r="C418" s="128">
        <f t="shared" si="56"/>
        <v>5</v>
      </c>
      <c r="D418" s="129">
        <f t="shared" si="53"/>
        <v>5</v>
      </c>
      <c r="E418" s="33">
        <f t="shared" si="57"/>
        <v>325</v>
      </c>
      <c r="F418" s="33">
        <v>5</v>
      </c>
      <c r="G418" s="147">
        <v>44041</v>
      </c>
      <c r="H418" s="22"/>
      <c r="I418" s="3">
        <v>6</v>
      </c>
      <c r="J418" s="42">
        <v>44040</v>
      </c>
      <c r="K418" s="130">
        <v>25</v>
      </c>
      <c r="L418" s="22"/>
      <c r="M418" s="3">
        <v>8</v>
      </c>
      <c r="N418" s="42">
        <v>44039</v>
      </c>
      <c r="O418" s="130">
        <v>25</v>
      </c>
      <c r="P418" s="22"/>
      <c r="Q418" s="3">
        <v>8</v>
      </c>
      <c r="R418" s="42">
        <v>44038</v>
      </c>
      <c r="S418" s="130">
        <v>25</v>
      </c>
      <c r="T418" s="22"/>
      <c r="U418" s="3">
        <v>8</v>
      </c>
      <c r="V418" s="42">
        <v>44037</v>
      </c>
      <c r="W418" s="130">
        <v>25</v>
      </c>
      <c r="X418" s="22"/>
      <c r="Y418" s="3">
        <v>5</v>
      </c>
      <c r="Z418" s="42">
        <v>44036</v>
      </c>
      <c r="AA418" s="130">
        <v>25</v>
      </c>
      <c r="AB418" s="22"/>
      <c r="AC418" s="131">
        <v>3</v>
      </c>
      <c r="AD418" s="42">
        <v>44035</v>
      </c>
      <c r="AE418" s="130">
        <v>25</v>
      </c>
      <c r="AF418" s="22"/>
      <c r="AG418" s="131">
        <v>1</v>
      </c>
      <c r="AH418" s="42">
        <v>44034</v>
      </c>
      <c r="AI418" s="130">
        <v>25</v>
      </c>
      <c r="AJ418" s="132"/>
      <c r="AK418" s="3">
        <v>1</v>
      </c>
      <c r="AL418" s="42">
        <v>44033</v>
      </c>
      <c r="AM418" s="130">
        <v>25</v>
      </c>
      <c r="AN418" s="132"/>
      <c r="AO418" s="3">
        <v>1</v>
      </c>
      <c r="AP418" s="42">
        <v>44032</v>
      </c>
      <c r="AQ418" s="130">
        <v>25</v>
      </c>
      <c r="AR418" s="132"/>
      <c r="AS418" s="3">
        <v>1</v>
      </c>
      <c r="AT418" s="42">
        <v>44031</v>
      </c>
      <c r="AU418" s="130">
        <v>25</v>
      </c>
      <c r="AV418" s="132"/>
      <c r="AW418" s="3">
        <v>1</v>
      </c>
      <c r="AX418" s="42">
        <v>44030</v>
      </c>
      <c r="AY418" s="130">
        <v>25</v>
      </c>
      <c r="AZ418" s="132"/>
      <c r="BA418" s="3">
        <v>1</v>
      </c>
      <c r="BB418" s="42">
        <v>44029</v>
      </c>
      <c r="BC418" s="130">
        <v>25</v>
      </c>
      <c r="BD418" s="132"/>
      <c r="BE418" s="3">
        <v>1</v>
      </c>
      <c r="BF418" s="42">
        <v>44028</v>
      </c>
      <c r="BG418" s="33">
        <v>25</v>
      </c>
      <c r="BH418" s="22"/>
    </row>
    <row r="419" spans="1:60" customFormat="1" ht="13.75" thickBot="1" x14ac:dyDescent="0.3">
      <c r="A419" s="30">
        <v>44041</v>
      </c>
      <c r="B419" s="62">
        <v>0.66666666666666663</v>
      </c>
      <c r="C419" s="128">
        <f t="shared" si="56"/>
        <v>4</v>
      </c>
      <c r="D419" s="129">
        <f t="shared" si="53"/>
        <v>4</v>
      </c>
      <c r="E419" s="33">
        <f t="shared" si="57"/>
        <v>260</v>
      </c>
      <c r="F419" s="33">
        <v>5</v>
      </c>
      <c r="G419" s="147">
        <v>44041</v>
      </c>
      <c r="H419" s="22"/>
      <c r="I419" s="3">
        <v>6</v>
      </c>
      <c r="J419" s="42">
        <v>44040</v>
      </c>
      <c r="K419" s="130">
        <v>20</v>
      </c>
      <c r="L419" s="22"/>
      <c r="M419" s="3">
        <v>8</v>
      </c>
      <c r="N419" s="42">
        <v>44039</v>
      </c>
      <c r="O419" s="130">
        <v>20</v>
      </c>
      <c r="P419" s="22"/>
      <c r="Q419" s="3">
        <v>8</v>
      </c>
      <c r="R419" s="42">
        <v>44038</v>
      </c>
      <c r="S419" s="130">
        <v>20</v>
      </c>
      <c r="T419" s="22"/>
      <c r="U419" s="3">
        <v>8</v>
      </c>
      <c r="V419" s="42">
        <v>44037</v>
      </c>
      <c r="W419" s="130">
        <v>20</v>
      </c>
      <c r="X419" s="22"/>
      <c r="Y419" s="3">
        <v>5</v>
      </c>
      <c r="Z419" s="42">
        <v>44036</v>
      </c>
      <c r="AA419" s="130">
        <v>20</v>
      </c>
      <c r="AB419" s="22"/>
      <c r="AC419" s="131">
        <v>3</v>
      </c>
      <c r="AD419" s="42">
        <v>44035</v>
      </c>
      <c r="AE419" s="130">
        <v>20</v>
      </c>
      <c r="AF419" s="22"/>
      <c r="AG419" s="131">
        <v>1</v>
      </c>
      <c r="AH419" s="42">
        <v>44034</v>
      </c>
      <c r="AI419" s="130">
        <v>20</v>
      </c>
      <c r="AJ419" s="132"/>
      <c r="AK419" s="3">
        <v>1</v>
      </c>
      <c r="AL419" s="42">
        <v>44033</v>
      </c>
      <c r="AM419" s="130">
        <v>20</v>
      </c>
      <c r="AN419" s="132"/>
      <c r="AO419" s="3">
        <v>1</v>
      </c>
      <c r="AP419" s="42">
        <v>44032</v>
      </c>
      <c r="AQ419" s="130">
        <v>20</v>
      </c>
      <c r="AR419" s="132"/>
      <c r="AS419" s="3">
        <v>1</v>
      </c>
      <c r="AT419" s="42">
        <v>44031</v>
      </c>
      <c r="AU419" s="130">
        <v>20</v>
      </c>
      <c r="AV419" s="132"/>
      <c r="AW419" s="3">
        <v>1</v>
      </c>
      <c r="AX419" s="42">
        <v>44030</v>
      </c>
      <c r="AY419" s="130">
        <v>20</v>
      </c>
      <c r="AZ419" s="132"/>
      <c r="BA419" s="3">
        <v>1</v>
      </c>
      <c r="BB419" s="42">
        <v>44029</v>
      </c>
      <c r="BC419" s="130">
        <v>20</v>
      </c>
      <c r="BD419" s="132"/>
      <c r="BE419" s="3">
        <v>1</v>
      </c>
      <c r="BF419" s="42">
        <v>44028</v>
      </c>
      <c r="BG419" s="33">
        <v>20</v>
      </c>
      <c r="BH419" s="22"/>
    </row>
    <row r="420" spans="1:60" s="8" customFormat="1" x14ac:dyDescent="0.25">
      <c r="A420" s="5">
        <v>44042</v>
      </c>
      <c r="B420" s="63">
        <v>0.25</v>
      </c>
      <c r="C420" s="135">
        <f t="shared" ref="C420:C433" si="58">ABS(MAX(K420,O420,S420,W420,AA420,AE420,AI420,AM420,AQ420,AU420,AY420,BC420,BG420)/F420)</f>
        <v>1</v>
      </c>
      <c r="D420" s="136">
        <f t="shared" ref="D420:D433" si="59">C420</f>
        <v>1</v>
      </c>
      <c r="E420" s="7">
        <f t="shared" ref="E420:E433" si="60">SUM(K420,O420,S420,W420,AA420,AE420,AI420,AM420,AQ420,AU420,AY420,BC420,BG420)</f>
        <v>65</v>
      </c>
      <c r="F420" s="7">
        <v>5</v>
      </c>
      <c r="G420" s="141">
        <v>44041</v>
      </c>
      <c r="H420" s="12"/>
      <c r="I420" s="9">
        <v>6</v>
      </c>
      <c r="J420" s="10">
        <v>44040</v>
      </c>
      <c r="K420" s="137">
        <v>5</v>
      </c>
      <c r="L420" s="12"/>
      <c r="M420" s="9">
        <v>8</v>
      </c>
      <c r="N420" s="10">
        <v>44039</v>
      </c>
      <c r="O420" s="137">
        <v>5</v>
      </c>
      <c r="P420" s="12"/>
      <c r="Q420" s="9">
        <v>8</v>
      </c>
      <c r="R420" s="10">
        <v>44038</v>
      </c>
      <c r="S420" s="137">
        <v>5</v>
      </c>
      <c r="T420" s="12"/>
      <c r="U420" s="9">
        <v>8</v>
      </c>
      <c r="V420" s="10">
        <v>44037</v>
      </c>
      <c r="W420" s="137">
        <v>5</v>
      </c>
      <c r="X420" s="12"/>
      <c r="Y420" s="9">
        <v>5</v>
      </c>
      <c r="Z420" s="10">
        <v>44036</v>
      </c>
      <c r="AA420" s="137">
        <v>5</v>
      </c>
      <c r="AB420" s="12"/>
      <c r="AC420" s="138">
        <v>3</v>
      </c>
      <c r="AD420" s="10">
        <v>44035</v>
      </c>
      <c r="AE420" s="137">
        <v>5</v>
      </c>
      <c r="AF420" s="12"/>
      <c r="AG420" s="138">
        <v>1</v>
      </c>
      <c r="AH420" s="10">
        <v>44034</v>
      </c>
      <c r="AI420" s="137">
        <v>5</v>
      </c>
      <c r="AJ420" s="139"/>
      <c r="AK420" s="9">
        <v>1</v>
      </c>
      <c r="AL420" s="10">
        <v>44033</v>
      </c>
      <c r="AM420" s="137">
        <v>5</v>
      </c>
      <c r="AN420" s="139"/>
      <c r="AO420" s="9">
        <v>1</v>
      </c>
      <c r="AP420" s="10">
        <v>44032</v>
      </c>
      <c r="AQ420" s="137">
        <v>5</v>
      </c>
      <c r="AR420" s="139"/>
      <c r="AS420" s="9">
        <v>1</v>
      </c>
      <c r="AT420" s="10">
        <v>44031</v>
      </c>
      <c r="AU420" s="137">
        <v>5</v>
      </c>
      <c r="AV420" s="139"/>
      <c r="AW420" s="9">
        <v>1</v>
      </c>
      <c r="AX420" s="10">
        <v>44030</v>
      </c>
      <c r="AY420" s="137">
        <v>5</v>
      </c>
      <c r="AZ420" s="139"/>
      <c r="BA420" s="9">
        <v>1</v>
      </c>
      <c r="BB420" s="10">
        <v>44029</v>
      </c>
      <c r="BC420" s="137">
        <v>5</v>
      </c>
      <c r="BD420" s="139"/>
      <c r="BE420" s="9">
        <v>1</v>
      </c>
      <c r="BF420" s="10">
        <v>44028</v>
      </c>
      <c r="BG420" s="7">
        <v>5</v>
      </c>
      <c r="BH420" s="12"/>
    </row>
    <row r="421" spans="1:60" x14ac:dyDescent="0.25">
      <c r="A421" s="30"/>
      <c r="B421" s="62"/>
      <c r="C421" s="128">
        <f t="shared" si="58"/>
        <v>3</v>
      </c>
      <c r="D421" s="129">
        <f t="shared" si="59"/>
        <v>3</v>
      </c>
      <c r="E421" s="33">
        <f t="shared" si="60"/>
        <v>195</v>
      </c>
      <c r="F421" s="33">
        <v>5</v>
      </c>
      <c r="G421" s="147">
        <v>44042</v>
      </c>
      <c r="H421" s="22"/>
      <c r="I421" s="3">
        <v>6</v>
      </c>
      <c r="J421" s="42">
        <v>44041</v>
      </c>
      <c r="K421" s="130">
        <v>15</v>
      </c>
      <c r="L421" s="22"/>
      <c r="M421" s="3">
        <v>8</v>
      </c>
      <c r="N421" s="42">
        <v>44040</v>
      </c>
      <c r="O421" s="130">
        <v>15</v>
      </c>
      <c r="P421" s="22"/>
      <c r="Q421" s="3">
        <v>8</v>
      </c>
      <c r="R421" s="42">
        <v>44039</v>
      </c>
      <c r="S421" s="130">
        <v>15</v>
      </c>
      <c r="T421" s="22"/>
      <c r="U421" s="3">
        <v>8</v>
      </c>
      <c r="V421" s="42">
        <v>44038</v>
      </c>
      <c r="W421" s="130">
        <v>15</v>
      </c>
      <c r="X421" s="22"/>
      <c r="Y421" s="3">
        <v>5</v>
      </c>
      <c r="Z421" s="42">
        <v>44037</v>
      </c>
      <c r="AA421" s="130">
        <v>15</v>
      </c>
      <c r="AB421" s="22"/>
      <c r="AC421" s="131">
        <v>3</v>
      </c>
      <c r="AD421" s="42">
        <v>44036</v>
      </c>
      <c r="AE421" s="130">
        <v>15</v>
      </c>
      <c r="AF421" s="22"/>
      <c r="AG421" s="131">
        <v>1</v>
      </c>
      <c r="AH421" s="42">
        <v>44035</v>
      </c>
      <c r="AI421" s="130">
        <v>15</v>
      </c>
      <c r="AJ421" s="132"/>
      <c r="AK421" s="3">
        <v>1</v>
      </c>
      <c r="AL421" s="42">
        <v>44034</v>
      </c>
      <c r="AM421" s="130">
        <v>15</v>
      </c>
      <c r="AN421" s="132"/>
      <c r="AO421" s="3">
        <v>1</v>
      </c>
      <c r="AP421" s="42">
        <v>44033</v>
      </c>
      <c r="AQ421" s="130">
        <v>15</v>
      </c>
      <c r="AR421" s="132"/>
      <c r="AS421" s="3">
        <v>1</v>
      </c>
      <c r="AT421" s="42">
        <v>44032</v>
      </c>
      <c r="AU421" s="130">
        <v>15</v>
      </c>
      <c r="AV421" s="132"/>
      <c r="AW421" s="3">
        <v>1</v>
      </c>
      <c r="AX421" s="42">
        <v>44031</v>
      </c>
      <c r="AY421" s="130">
        <v>15</v>
      </c>
      <c r="AZ421" s="132"/>
      <c r="BA421" s="3">
        <v>1</v>
      </c>
      <c r="BB421" s="42">
        <v>44030</v>
      </c>
      <c r="BC421" s="130">
        <v>15</v>
      </c>
      <c r="BD421" s="132"/>
      <c r="BE421" s="3">
        <v>1</v>
      </c>
      <c r="BF421" s="42">
        <v>44029</v>
      </c>
      <c r="BG421" s="33">
        <v>15</v>
      </c>
      <c r="BH421" s="22"/>
    </row>
    <row r="422" spans="1:60" x14ac:dyDescent="0.25">
      <c r="A422" s="30">
        <v>44042</v>
      </c>
      <c r="B422" s="62">
        <v>0.33333333333333331</v>
      </c>
      <c r="C422" s="128">
        <f t="shared" si="58"/>
        <v>5</v>
      </c>
      <c r="D422" s="129">
        <f t="shared" si="59"/>
        <v>5</v>
      </c>
      <c r="E422" s="33">
        <f t="shared" si="60"/>
        <v>325</v>
      </c>
      <c r="F422" s="33">
        <v>5</v>
      </c>
      <c r="G422" s="147">
        <v>44042</v>
      </c>
      <c r="H422" s="22"/>
      <c r="I422" s="3">
        <v>6</v>
      </c>
      <c r="J422" s="42">
        <v>44041</v>
      </c>
      <c r="K422" s="130">
        <v>25</v>
      </c>
      <c r="L422" s="22"/>
      <c r="M422" s="3">
        <v>8</v>
      </c>
      <c r="N422" s="42">
        <v>44040</v>
      </c>
      <c r="O422" s="130">
        <v>25</v>
      </c>
      <c r="P422" s="22"/>
      <c r="Q422" s="3">
        <v>8</v>
      </c>
      <c r="R422" s="42">
        <v>44039</v>
      </c>
      <c r="S422" s="130">
        <v>25</v>
      </c>
      <c r="T422" s="22"/>
      <c r="U422" s="3">
        <v>8</v>
      </c>
      <c r="V422" s="42">
        <v>44038</v>
      </c>
      <c r="W422" s="130">
        <v>25</v>
      </c>
      <c r="X422" s="22"/>
      <c r="Y422" s="3">
        <v>5</v>
      </c>
      <c r="Z422" s="42">
        <v>44037</v>
      </c>
      <c r="AA422" s="130">
        <v>25</v>
      </c>
      <c r="AB422" s="22"/>
      <c r="AC422" s="131">
        <v>3</v>
      </c>
      <c r="AD422" s="42">
        <v>44036</v>
      </c>
      <c r="AE422" s="130">
        <v>25</v>
      </c>
      <c r="AF422" s="22"/>
      <c r="AG422" s="131">
        <v>1</v>
      </c>
      <c r="AH422" s="42">
        <v>44035</v>
      </c>
      <c r="AI422" s="130">
        <v>25</v>
      </c>
      <c r="AJ422" s="132"/>
      <c r="AK422" s="3">
        <v>1</v>
      </c>
      <c r="AL422" s="42">
        <v>44034</v>
      </c>
      <c r="AM422" s="130">
        <v>25</v>
      </c>
      <c r="AN422" s="132"/>
      <c r="AO422" s="3">
        <v>1</v>
      </c>
      <c r="AP422" s="42">
        <v>44033</v>
      </c>
      <c r="AQ422" s="130">
        <v>25</v>
      </c>
      <c r="AR422" s="132"/>
      <c r="AS422" s="3">
        <v>1</v>
      </c>
      <c r="AT422" s="42">
        <v>44032</v>
      </c>
      <c r="AU422" s="130">
        <v>25</v>
      </c>
      <c r="AV422" s="132"/>
      <c r="AW422" s="3">
        <v>1</v>
      </c>
      <c r="AX422" s="42">
        <v>44031</v>
      </c>
      <c r="AY422" s="130">
        <v>25</v>
      </c>
      <c r="AZ422" s="132"/>
      <c r="BA422" s="3">
        <v>1</v>
      </c>
      <c r="BB422" s="42">
        <v>44030</v>
      </c>
      <c r="BC422" s="130">
        <v>25</v>
      </c>
      <c r="BD422" s="132"/>
      <c r="BE422" s="3">
        <v>1</v>
      </c>
      <c r="BF422" s="42">
        <v>44029</v>
      </c>
      <c r="BG422" s="33">
        <v>25</v>
      </c>
      <c r="BH422" s="22"/>
    </row>
    <row r="423" spans="1:60" x14ac:dyDescent="0.25">
      <c r="A423" s="30"/>
      <c r="B423" s="62"/>
      <c r="C423" s="128">
        <f t="shared" si="58"/>
        <v>1</v>
      </c>
      <c r="D423" s="129">
        <f t="shared" si="59"/>
        <v>1</v>
      </c>
      <c r="E423" s="33">
        <f t="shared" si="60"/>
        <v>35</v>
      </c>
      <c r="F423" s="33">
        <v>5</v>
      </c>
      <c r="G423" s="147">
        <v>44042</v>
      </c>
      <c r="H423" s="22"/>
      <c r="I423" s="3">
        <v>6</v>
      </c>
      <c r="J423" s="42">
        <v>44041</v>
      </c>
      <c r="K423" s="130">
        <v>5</v>
      </c>
      <c r="L423" s="22"/>
      <c r="M423" s="3">
        <v>8</v>
      </c>
      <c r="N423" s="42">
        <v>44040</v>
      </c>
      <c r="O423" s="130">
        <v>5</v>
      </c>
      <c r="P423" s="22"/>
      <c r="Q423" s="3">
        <v>8</v>
      </c>
      <c r="R423" s="42">
        <v>44039</v>
      </c>
      <c r="S423" s="130">
        <v>5</v>
      </c>
      <c r="T423" s="22"/>
      <c r="U423" s="3">
        <v>8</v>
      </c>
      <c r="V423" s="42">
        <v>44038</v>
      </c>
      <c r="W423" s="130">
        <v>5</v>
      </c>
      <c r="X423" s="22"/>
      <c r="Y423" s="3">
        <v>5</v>
      </c>
      <c r="Z423" s="42">
        <v>44037</v>
      </c>
      <c r="AA423" s="130">
        <v>5</v>
      </c>
      <c r="AB423" s="22"/>
      <c r="AC423" s="131">
        <v>3</v>
      </c>
      <c r="AD423" s="42">
        <v>44036</v>
      </c>
      <c r="AE423" s="130">
        <v>5</v>
      </c>
      <c r="AF423" s="22"/>
      <c r="AG423" s="131"/>
      <c r="AH423" s="42"/>
      <c r="AI423" s="134">
        <v>0</v>
      </c>
      <c r="AJ423" s="132"/>
      <c r="AK423" s="3"/>
      <c r="AL423" s="42"/>
      <c r="AM423" s="134">
        <v>0</v>
      </c>
      <c r="AN423" s="132"/>
      <c r="AO423" s="3"/>
      <c r="AP423" s="42"/>
      <c r="AQ423" s="134">
        <v>0</v>
      </c>
      <c r="AR423" s="132"/>
      <c r="AS423" s="3"/>
      <c r="AT423" s="42"/>
      <c r="AU423" s="134">
        <v>0</v>
      </c>
      <c r="AV423" s="132"/>
      <c r="AW423" s="3"/>
      <c r="AX423" s="42"/>
      <c r="AY423" s="134">
        <v>0</v>
      </c>
      <c r="AZ423" s="132"/>
      <c r="BA423" s="3">
        <v>1</v>
      </c>
      <c r="BB423" s="42">
        <v>44030</v>
      </c>
      <c r="BC423" s="130">
        <v>5</v>
      </c>
      <c r="BD423" s="132"/>
      <c r="BE423" s="3"/>
      <c r="BF423" s="42"/>
      <c r="BG423" s="33"/>
      <c r="BH423" s="22"/>
    </row>
    <row r="424" spans="1:60" x14ac:dyDescent="0.25">
      <c r="A424" s="30"/>
      <c r="B424" s="62"/>
      <c r="C424" s="128">
        <f t="shared" si="58"/>
        <v>1</v>
      </c>
      <c r="D424" s="129">
        <f t="shared" si="59"/>
        <v>1</v>
      </c>
      <c r="E424" s="33">
        <f t="shared" si="60"/>
        <v>30</v>
      </c>
      <c r="F424" s="33">
        <v>5</v>
      </c>
      <c r="G424" s="147">
        <v>44042</v>
      </c>
      <c r="H424" s="22"/>
      <c r="I424" s="3">
        <v>6</v>
      </c>
      <c r="J424" s="42">
        <v>44041</v>
      </c>
      <c r="K424" s="130">
        <v>5</v>
      </c>
      <c r="L424" s="22"/>
      <c r="M424" s="3">
        <v>8</v>
      </c>
      <c r="N424" s="42">
        <v>44040</v>
      </c>
      <c r="O424" s="130">
        <v>5</v>
      </c>
      <c r="P424" s="22"/>
      <c r="Q424" s="3">
        <v>8</v>
      </c>
      <c r="R424" s="42">
        <v>44039</v>
      </c>
      <c r="S424" s="130">
        <v>5</v>
      </c>
      <c r="T424" s="22"/>
      <c r="U424" s="3">
        <v>8</v>
      </c>
      <c r="V424" s="42">
        <v>44038</v>
      </c>
      <c r="W424" s="130">
        <v>5</v>
      </c>
      <c r="X424" s="22"/>
      <c r="Y424" s="3">
        <v>5</v>
      </c>
      <c r="Z424" s="42">
        <v>44037</v>
      </c>
      <c r="AA424" s="130">
        <v>5</v>
      </c>
      <c r="AB424" s="22"/>
      <c r="AC424" s="3"/>
      <c r="AD424" s="42"/>
      <c r="AE424" s="134">
        <v>0</v>
      </c>
      <c r="AF424" s="22"/>
      <c r="AG424" s="131"/>
      <c r="AH424" s="42"/>
      <c r="AI424" s="134">
        <v>0</v>
      </c>
      <c r="AJ424" s="132"/>
      <c r="AK424" s="3"/>
      <c r="AL424" s="42"/>
      <c r="AM424" s="134">
        <v>0</v>
      </c>
      <c r="AN424" s="132"/>
      <c r="AO424" s="3"/>
      <c r="AP424" s="42"/>
      <c r="AQ424" s="134">
        <v>0</v>
      </c>
      <c r="AR424" s="132"/>
      <c r="AS424" s="3"/>
      <c r="AT424" s="42"/>
      <c r="AU424" s="134">
        <v>0</v>
      </c>
      <c r="AV424" s="132"/>
      <c r="AW424" s="3">
        <v>1</v>
      </c>
      <c r="AX424" s="42">
        <v>44031</v>
      </c>
      <c r="AY424" s="130">
        <v>5</v>
      </c>
      <c r="AZ424" s="132"/>
      <c r="BA424" s="3"/>
      <c r="BB424" s="42"/>
      <c r="BC424" s="130"/>
      <c r="BD424" s="132"/>
      <c r="BE424" s="3"/>
      <c r="BF424" s="42"/>
      <c r="BG424" s="33"/>
      <c r="BH424" s="22"/>
    </row>
    <row r="425" spans="1:60" x14ac:dyDescent="0.25">
      <c r="A425" s="30">
        <v>44042</v>
      </c>
      <c r="B425" s="62">
        <v>0.375</v>
      </c>
      <c r="C425" s="128">
        <f t="shared" si="58"/>
        <v>3</v>
      </c>
      <c r="D425" s="129">
        <f t="shared" si="59"/>
        <v>3</v>
      </c>
      <c r="E425" s="33">
        <f t="shared" si="60"/>
        <v>195</v>
      </c>
      <c r="F425" s="33">
        <v>5</v>
      </c>
      <c r="G425" s="147">
        <v>44042</v>
      </c>
      <c r="H425" s="22"/>
      <c r="I425" s="3">
        <v>6</v>
      </c>
      <c r="J425" s="42">
        <v>44041</v>
      </c>
      <c r="K425" s="130">
        <v>15</v>
      </c>
      <c r="L425" s="22"/>
      <c r="M425" s="3">
        <v>8</v>
      </c>
      <c r="N425" s="42">
        <v>44040</v>
      </c>
      <c r="O425" s="130">
        <v>15</v>
      </c>
      <c r="P425" s="22"/>
      <c r="Q425" s="3">
        <v>8</v>
      </c>
      <c r="R425" s="42">
        <v>44039</v>
      </c>
      <c r="S425" s="130">
        <v>15</v>
      </c>
      <c r="T425" s="22"/>
      <c r="U425" s="3">
        <v>8</v>
      </c>
      <c r="V425" s="42">
        <v>44038</v>
      </c>
      <c r="W425" s="130">
        <v>15</v>
      </c>
      <c r="X425" s="22"/>
      <c r="Y425" s="3">
        <v>5</v>
      </c>
      <c r="Z425" s="42">
        <v>44037</v>
      </c>
      <c r="AA425" s="130">
        <v>15</v>
      </c>
      <c r="AB425" s="22"/>
      <c r="AC425" s="131">
        <v>3</v>
      </c>
      <c r="AD425" s="42">
        <v>44036</v>
      </c>
      <c r="AE425" s="130">
        <v>15</v>
      </c>
      <c r="AF425" s="22"/>
      <c r="AG425" s="131">
        <v>1</v>
      </c>
      <c r="AH425" s="42">
        <v>44035</v>
      </c>
      <c r="AI425" s="130">
        <v>15</v>
      </c>
      <c r="AJ425" s="132"/>
      <c r="AK425" s="3">
        <v>1</v>
      </c>
      <c r="AL425" s="42">
        <v>44034</v>
      </c>
      <c r="AM425" s="130">
        <v>15</v>
      </c>
      <c r="AN425" s="132"/>
      <c r="AO425" s="3">
        <v>1</v>
      </c>
      <c r="AP425" s="42">
        <v>44033</v>
      </c>
      <c r="AQ425" s="130">
        <v>15</v>
      </c>
      <c r="AR425" s="132"/>
      <c r="AS425" s="3">
        <v>1</v>
      </c>
      <c r="AT425" s="42">
        <v>44032</v>
      </c>
      <c r="AU425" s="130">
        <v>15</v>
      </c>
      <c r="AV425" s="132"/>
      <c r="AW425" s="3">
        <v>1</v>
      </c>
      <c r="AX425" s="42">
        <v>44031</v>
      </c>
      <c r="AY425" s="130">
        <v>15</v>
      </c>
      <c r="AZ425" s="132"/>
      <c r="BA425" s="3">
        <v>1</v>
      </c>
      <c r="BB425" s="42">
        <v>44030</v>
      </c>
      <c r="BC425" s="130">
        <v>15</v>
      </c>
      <c r="BD425" s="132"/>
      <c r="BE425" s="3">
        <v>1</v>
      </c>
      <c r="BF425" s="42">
        <v>44029</v>
      </c>
      <c r="BG425" s="33">
        <v>15</v>
      </c>
      <c r="BH425" s="22"/>
    </row>
    <row r="426" spans="1:60" x14ac:dyDescent="0.25">
      <c r="A426" s="30">
        <v>44042</v>
      </c>
      <c r="B426" s="62">
        <v>0.41666666666666669</v>
      </c>
      <c r="C426" s="128">
        <f t="shared" si="58"/>
        <v>4</v>
      </c>
      <c r="D426" s="129">
        <f t="shared" si="59"/>
        <v>4</v>
      </c>
      <c r="E426" s="33">
        <f t="shared" si="60"/>
        <v>260</v>
      </c>
      <c r="F426" s="33">
        <v>5</v>
      </c>
      <c r="G426" s="147">
        <v>44042</v>
      </c>
      <c r="H426" s="22"/>
      <c r="I426" s="3">
        <v>6</v>
      </c>
      <c r="J426" s="42">
        <v>44041</v>
      </c>
      <c r="K426" s="130">
        <v>20</v>
      </c>
      <c r="L426" s="22"/>
      <c r="M426" s="3">
        <v>8</v>
      </c>
      <c r="N426" s="42">
        <v>44040</v>
      </c>
      <c r="O426" s="130">
        <v>20</v>
      </c>
      <c r="P426" s="22"/>
      <c r="Q426" s="3">
        <v>8</v>
      </c>
      <c r="R426" s="42">
        <v>44039</v>
      </c>
      <c r="S426" s="130">
        <v>20</v>
      </c>
      <c r="T426" s="22"/>
      <c r="U426" s="3">
        <v>8</v>
      </c>
      <c r="V426" s="42">
        <v>44038</v>
      </c>
      <c r="W426" s="130">
        <v>20</v>
      </c>
      <c r="X426" s="22"/>
      <c r="Y426" s="3">
        <v>5</v>
      </c>
      <c r="Z426" s="42">
        <v>44037</v>
      </c>
      <c r="AA426" s="130">
        <v>20</v>
      </c>
      <c r="AB426" s="22"/>
      <c r="AC426" s="131">
        <v>3</v>
      </c>
      <c r="AD426" s="42">
        <v>44036</v>
      </c>
      <c r="AE426" s="130">
        <v>20</v>
      </c>
      <c r="AF426" s="22"/>
      <c r="AG426" s="131">
        <v>1</v>
      </c>
      <c r="AH426" s="42">
        <v>44035</v>
      </c>
      <c r="AI426" s="130">
        <v>20</v>
      </c>
      <c r="AJ426" s="132"/>
      <c r="AK426" s="3">
        <v>1</v>
      </c>
      <c r="AL426" s="42">
        <v>44034</v>
      </c>
      <c r="AM426" s="130">
        <v>20</v>
      </c>
      <c r="AN426" s="132"/>
      <c r="AO426" s="3">
        <v>1</v>
      </c>
      <c r="AP426" s="42">
        <v>44033</v>
      </c>
      <c r="AQ426" s="130">
        <v>20</v>
      </c>
      <c r="AR426" s="132"/>
      <c r="AS426" s="3">
        <v>1</v>
      </c>
      <c r="AT426" s="42">
        <v>44032</v>
      </c>
      <c r="AU426" s="130">
        <v>20</v>
      </c>
      <c r="AV426" s="132"/>
      <c r="AW426" s="3">
        <v>1</v>
      </c>
      <c r="AX426" s="42">
        <v>44031</v>
      </c>
      <c r="AY426" s="130">
        <v>20</v>
      </c>
      <c r="AZ426" s="132"/>
      <c r="BA426" s="3">
        <v>1</v>
      </c>
      <c r="BB426" s="42">
        <v>44030</v>
      </c>
      <c r="BC426" s="130">
        <v>20</v>
      </c>
      <c r="BD426" s="132"/>
      <c r="BE426" s="3">
        <v>1</v>
      </c>
      <c r="BF426" s="42">
        <v>44029</v>
      </c>
      <c r="BG426" s="33">
        <v>20</v>
      </c>
      <c r="BH426" s="22"/>
    </row>
    <row r="427" spans="1:60" x14ac:dyDescent="0.25">
      <c r="A427" s="30"/>
      <c r="B427" s="62"/>
      <c r="C427" s="128">
        <f t="shared" si="58"/>
        <v>1</v>
      </c>
      <c r="D427" s="129">
        <f t="shared" si="59"/>
        <v>1</v>
      </c>
      <c r="E427" s="33">
        <f t="shared" si="60"/>
        <v>35</v>
      </c>
      <c r="F427" s="33">
        <v>5</v>
      </c>
      <c r="G427" s="147">
        <v>44042</v>
      </c>
      <c r="H427" s="22"/>
      <c r="I427" s="3">
        <v>6</v>
      </c>
      <c r="J427" s="42">
        <v>44041</v>
      </c>
      <c r="K427" s="130">
        <v>5</v>
      </c>
      <c r="L427" s="22"/>
      <c r="M427" s="3">
        <v>8</v>
      </c>
      <c r="N427" s="42">
        <v>44040</v>
      </c>
      <c r="O427" s="130">
        <v>5</v>
      </c>
      <c r="P427" s="22"/>
      <c r="Q427" s="3">
        <v>8</v>
      </c>
      <c r="R427" s="42">
        <v>44039</v>
      </c>
      <c r="S427" s="130">
        <v>5</v>
      </c>
      <c r="T427" s="22"/>
      <c r="U427" s="3">
        <v>8</v>
      </c>
      <c r="V427" s="42">
        <v>44038</v>
      </c>
      <c r="W427" s="130">
        <v>5</v>
      </c>
      <c r="X427" s="22"/>
      <c r="Y427" s="3">
        <v>5</v>
      </c>
      <c r="Z427" s="42">
        <v>44037</v>
      </c>
      <c r="AA427" s="130">
        <v>5</v>
      </c>
      <c r="AB427" s="22"/>
      <c r="AC427" s="131">
        <v>3</v>
      </c>
      <c r="AD427" s="42">
        <v>44036</v>
      </c>
      <c r="AE427" s="130">
        <v>5</v>
      </c>
      <c r="AF427" s="22"/>
      <c r="AG427" s="131"/>
      <c r="AH427" s="42"/>
      <c r="AI427" s="134">
        <v>0</v>
      </c>
      <c r="AJ427" s="132"/>
      <c r="AK427" s="3">
        <v>1</v>
      </c>
      <c r="AL427" s="42">
        <v>44034</v>
      </c>
      <c r="AM427" s="130">
        <v>5</v>
      </c>
      <c r="AN427" s="132"/>
      <c r="AO427" s="3"/>
      <c r="AP427" s="42"/>
      <c r="AQ427" s="130"/>
      <c r="AR427" s="132"/>
      <c r="AS427" s="3"/>
      <c r="AT427" s="42"/>
      <c r="AU427" s="130"/>
      <c r="AV427" s="132"/>
      <c r="AW427" s="3"/>
      <c r="AX427" s="42"/>
      <c r="AY427" s="130"/>
      <c r="AZ427" s="132"/>
      <c r="BA427" s="3"/>
      <c r="BB427" s="42"/>
      <c r="BC427" s="130"/>
      <c r="BD427" s="132"/>
      <c r="BE427" s="3"/>
      <c r="BF427" s="42"/>
      <c r="BG427" s="33"/>
      <c r="BH427" s="22"/>
    </row>
    <row r="428" spans="1:60" x14ac:dyDescent="0.25">
      <c r="A428" s="30">
        <v>44042</v>
      </c>
      <c r="B428" s="62">
        <v>0.45833333333333331</v>
      </c>
      <c r="C428" s="128">
        <f t="shared" si="58"/>
        <v>4</v>
      </c>
      <c r="D428" s="129">
        <f t="shared" si="59"/>
        <v>4</v>
      </c>
      <c r="E428" s="33">
        <f t="shared" si="60"/>
        <v>260</v>
      </c>
      <c r="F428" s="33">
        <v>5</v>
      </c>
      <c r="G428" s="147">
        <v>44042</v>
      </c>
      <c r="H428" s="22"/>
      <c r="I428" s="3">
        <v>6</v>
      </c>
      <c r="J428" s="42">
        <v>44041</v>
      </c>
      <c r="K428" s="130">
        <v>20</v>
      </c>
      <c r="L428" s="22"/>
      <c r="M428" s="3">
        <v>8</v>
      </c>
      <c r="N428" s="42">
        <v>44040</v>
      </c>
      <c r="O428" s="130">
        <v>20</v>
      </c>
      <c r="P428" s="22"/>
      <c r="Q428" s="3">
        <v>8</v>
      </c>
      <c r="R428" s="42">
        <v>44039</v>
      </c>
      <c r="S428" s="130">
        <v>20</v>
      </c>
      <c r="T428" s="22"/>
      <c r="U428" s="3">
        <v>8</v>
      </c>
      <c r="V428" s="42">
        <v>44038</v>
      </c>
      <c r="W428" s="130">
        <v>20</v>
      </c>
      <c r="X428" s="22"/>
      <c r="Y428" s="3">
        <v>5</v>
      </c>
      <c r="Z428" s="42">
        <v>44037</v>
      </c>
      <c r="AA428" s="130">
        <v>20</v>
      </c>
      <c r="AB428" s="22"/>
      <c r="AC428" s="131">
        <v>3</v>
      </c>
      <c r="AD428" s="42">
        <v>44036</v>
      </c>
      <c r="AE428" s="130">
        <v>20</v>
      </c>
      <c r="AF428" s="22"/>
      <c r="AG428" s="131">
        <v>1</v>
      </c>
      <c r="AH428" s="42">
        <v>44035</v>
      </c>
      <c r="AI428" s="130">
        <v>20</v>
      </c>
      <c r="AJ428" s="132"/>
      <c r="AK428" s="3">
        <v>1</v>
      </c>
      <c r="AL428" s="42">
        <v>44034</v>
      </c>
      <c r="AM428" s="130">
        <v>20</v>
      </c>
      <c r="AN428" s="132"/>
      <c r="AO428" s="3">
        <v>1</v>
      </c>
      <c r="AP428" s="42">
        <v>44033</v>
      </c>
      <c r="AQ428" s="130">
        <v>20</v>
      </c>
      <c r="AR428" s="132"/>
      <c r="AS428" s="3">
        <v>1</v>
      </c>
      <c r="AT428" s="42">
        <v>44032</v>
      </c>
      <c r="AU428" s="130">
        <v>20</v>
      </c>
      <c r="AV428" s="132"/>
      <c r="AW428" s="3">
        <v>1</v>
      </c>
      <c r="AX428" s="42">
        <v>44031</v>
      </c>
      <c r="AY428" s="130">
        <v>20</v>
      </c>
      <c r="AZ428" s="132"/>
      <c r="BA428" s="3">
        <v>1</v>
      </c>
      <c r="BB428" s="42">
        <v>44030</v>
      </c>
      <c r="BC428" s="130">
        <v>20</v>
      </c>
      <c r="BD428" s="132"/>
      <c r="BE428" s="3">
        <v>1</v>
      </c>
      <c r="BF428" s="42">
        <v>44029</v>
      </c>
      <c r="BG428" s="33">
        <v>20</v>
      </c>
      <c r="BH428" s="22"/>
    </row>
    <row r="429" spans="1:60" x14ac:dyDescent="0.25">
      <c r="A429" s="30"/>
      <c r="B429" s="62"/>
      <c r="C429" s="128">
        <f t="shared" si="58"/>
        <v>1</v>
      </c>
      <c r="D429" s="129">
        <f t="shared" si="59"/>
        <v>1</v>
      </c>
      <c r="E429" s="33">
        <f t="shared" si="60"/>
        <v>30</v>
      </c>
      <c r="F429" s="33">
        <v>5</v>
      </c>
      <c r="G429" s="147">
        <v>44042</v>
      </c>
      <c r="H429" s="22"/>
      <c r="I429" s="3">
        <v>6</v>
      </c>
      <c r="J429" s="42">
        <v>44041</v>
      </c>
      <c r="K429" s="130">
        <v>5</v>
      </c>
      <c r="L429" s="22"/>
      <c r="M429" s="3">
        <v>8</v>
      </c>
      <c r="N429" s="42">
        <v>44040</v>
      </c>
      <c r="O429" s="130">
        <v>5</v>
      </c>
      <c r="P429" s="22"/>
      <c r="Q429" s="3">
        <v>8</v>
      </c>
      <c r="R429" s="42">
        <v>44039</v>
      </c>
      <c r="S429" s="130">
        <v>5</v>
      </c>
      <c r="T429" s="22"/>
      <c r="U429" s="3">
        <v>8</v>
      </c>
      <c r="V429" s="42">
        <v>44038</v>
      </c>
      <c r="W429" s="130">
        <v>5</v>
      </c>
      <c r="X429" s="22"/>
      <c r="Y429" s="3"/>
      <c r="Z429" s="42"/>
      <c r="AA429" s="134">
        <v>0</v>
      </c>
      <c r="AB429" s="22"/>
      <c r="AC429" s="131">
        <v>3</v>
      </c>
      <c r="AD429" s="42">
        <v>44036</v>
      </c>
      <c r="AE429" s="130">
        <v>5</v>
      </c>
      <c r="AF429" s="22"/>
      <c r="AG429" s="131"/>
      <c r="AH429" s="42"/>
      <c r="AI429" s="134">
        <v>0</v>
      </c>
      <c r="AJ429" s="132"/>
      <c r="AK429" s="3">
        <v>1</v>
      </c>
      <c r="AL429" s="42">
        <v>44034</v>
      </c>
      <c r="AM429" s="130">
        <v>5</v>
      </c>
      <c r="AN429" s="132"/>
      <c r="AO429" s="3"/>
      <c r="AP429" s="42"/>
      <c r="AQ429" s="130"/>
      <c r="AR429" s="132"/>
      <c r="AS429" s="3"/>
      <c r="AT429" s="42"/>
      <c r="AU429" s="130"/>
      <c r="AV429" s="132"/>
      <c r="AW429" s="3"/>
      <c r="AX429" s="42"/>
      <c r="AY429" s="130"/>
      <c r="AZ429" s="132"/>
      <c r="BA429" s="3"/>
      <c r="BB429" s="42"/>
      <c r="BC429" s="130"/>
      <c r="BD429" s="132"/>
      <c r="BE429" s="3"/>
      <c r="BF429" s="42"/>
      <c r="BG429" s="33"/>
      <c r="BH429" s="22"/>
    </row>
    <row r="430" spans="1:60" x14ac:dyDescent="0.25">
      <c r="A430" s="30"/>
      <c r="B430" s="62"/>
      <c r="C430" s="128">
        <f t="shared" si="58"/>
        <v>1</v>
      </c>
      <c r="D430" s="129">
        <f t="shared" si="59"/>
        <v>1</v>
      </c>
      <c r="E430" s="33">
        <f t="shared" si="60"/>
        <v>20</v>
      </c>
      <c r="F430" s="33">
        <v>5</v>
      </c>
      <c r="G430" s="147">
        <v>44042</v>
      </c>
      <c r="H430" s="22"/>
      <c r="I430" s="3">
        <v>6</v>
      </c>
      <c r="J430" s="42">
        <v>44041</v>
      </c>
      <c r="K430" s="130">
        <v>5</v>
      </c>
      <c r="L430" s="22"/>
      <c r="M430" s="3">
        <v>8</v>
      </c>
      <c r="N430" s="42">
        <v>44040</v>
      </c>
      <c r="O430" s="130">
        <v>5</v>
      </c>
      <c r="P430" s="22"/>
      <c r="Q430" s="3">
        <v>8</v>
      </c>
      <c r="R430" s="42">
        <v>44039</v>
      </c>
      <c r="S430" s="130">
        <v>5</v>
      </c>
      <c r="T430" s="22"/>
      <c r="U430" s="3"/>
      <c r="V430" s="42"/>
      <c r="W430" s="134">
        <v>0</v>
      </c>
      <c r="X430" s="22"/>
      <c r="Y430" s="3">
        <v>5</v>
      </c>
      <c r="Z430" s="42">
        <v>44037</v>
      </c>
      <c r="AA430" s="130">
        <v>5</v>
      </c>
      <c r="AB430" s="22"/>
      <c r="AC430" s="3"/>
      <c r="AD430" s="42"/>
      <c r="AE430" s="130"/>
      <c r="AF430" s="22"/>
      <c r="AG430" s="131"/>
      <c r="AH430" s="42"/>
      <c r="AI430" s="130"/>
      <c r="AJ430" s="132"/>
      <c r="AK430" s="3"/>
      <c r="AL430" s="42"/>
      <c r="AM430" s="130"/>
      <c r="AN430" s="132"/>
      <c r="AO430" s="3"/>
      <c r="AP430" s="42"/>
      <c r="AQ430" s="130"/>
      <c r="AR430" s="132"/>
      <c r="AS430" s="3"/>
      <c r="AT430" s="42"/>
      <c r="AU430" s="130"/>
      <c r="AV430" s="132"/>
      <c r="AW430" s="3"/>
      <c r="AX430" s="42"/>
      <c r="AY430" s="130"/>
      <c r="AZ430" s="132"/>
      <c r="BA430" s="3"/>
      <c r="BB430" s="42"/>
      <c r="BC430" s="130"/>
      <c r="BD430" s="132"/>
      <c r="BE430" s="3"/>
      <c r="BF430" s="42"/>
      <c r="BG430" s="33"/>
      <c r="BH430" s="22"/>
    </row>
    <row r="431" spans="1:60" x14ac:dyDescent="0.25">
      <c r="A431" s="30">
        <v>44042</v>
      </c>
      <c r="B431" s="62">
        <v>0.54166666666666663</v>
      </c>
      <c r="C431" s="128">
        <f t="shared" si="58"/>
        <v>4</v>
      </c>
      <c r="D431" s="129">
        <f t="shared" si="59"/>
        <v>4</v>
      </c>
      <c r="E431" s="33">
        <f t="shared" si="60"/>
        <v>260</v>
      </c>
      <c r="F431" s="33">
        <v>5</v>
      </c>
      <c r="G431" s="147">
        <v>44042</v>
      </c>
      <c r="H431" s="22"/>
      <c r="I431" s="3">
        <v>6</v>
      </c>
      <c r="J431" s="42">
        <v>44041</v>
      </c>
      <c r="K431" s="130">
        <v>20</v>
      </c>
      <c r="L431" s="22"/>
      <c r="M431" s="3">
        <v>8</v>
      </c>
      <c r="N431" s="42">
        <v>44040</v>
      </c>
      <c r="O431" s="130">
        <v>20</v>
      </c>
      <c r="P431" s="22"/>
      <c r="Q431" s="3">
        <v>8</v>
      </c>
      <c r="R431" s="42">
        <v>44039</v>
      </c>
      <c r="S431" s="130">
        <v>20</v>
      </c>
      <c r="T431" s="22"/>
      <c r="U431" s="3">
        <v>8</v>
      </c>
      <c r="V431" s="42">
        <v>44038</v>
      </c>
      <c r="W431" s="130">
        <v>20</v>
      </c>
      <c r="X431" s="22"/>
      <c r="Y431" s="3">
        <v>5</v>
      </c>
      <c r="Z431" s="42">
        <v>44037</v>
      </c>
      <c r="AA431" s="130">
        <v>20</v>
      </c>
      <c r="AB431" s="22"/>
      <c r="AC431" s="131">
        <v>3</v>
      </c>
      <c r="AD431" s="42">
        <v>44036</v>
      </c>
      <c r="AE431" s="130">
        <v>20</v>
      </c>
      <c r="AF431" s="22"/>
      <c r="AG431" s="131">
        <v>1</v>
      </c>
      <c r="AH431" s="42">
        <v>44035</v>
      </c>
      <c r="AI431" s="130">
        <v>20</v>
      </c>
      <c r="AJ431" s="132"/>
      <c r="AK431" s="3">
        <v>1</v>
      </c>
      <c r="AL431" s="42">
        <v>44034</v>
      </c>
      <c r="AM431" s="130">
        <v>20</v>
      </c>
      <c r="AN431" s="132"/>
      <c r="AO431" s="3">
        <v>1</v>
      </c>
      <c r="AP431" s="42">
        <v>44033</v>
      </c>
      <c r="AQ431" s="130">
        <v>20</v>
      </c>
      <c r="AR431" s="132"/>
      <c r="AS431" s="3">
        <v>1</v>
      </c>
      <c r="AT431" s="42">
        <v>44032</v>
      </c>
      <c r="AU431" s="130">
        <v>20</v>
      </c>
      <c r="AV431" s="132"/>
      <c r="AW431" s="3">
        <v>1</v>
      </c>
      <c r="AX431" s="42">
        <v>44031</v>
      </c>
      <c r="AY431" s="130">
        <v>20</v>
      </c>
      <c r="AZ431" s="132"/>
      <c r="BA431" s="3">
        <v>1</v>
      </c>
      <c r="BB431" s="42">
        <v>44030</v>
      </c>
      <c r="BC431" s="130">
        <v>20</v>
      </c>
      <c r="BD431" s="132"/>
      <c r="BE431" s="3">
        <v>1</v>
      </c>
      <c r="BF431" s="42">
        <v>44029</v>
      </c>
      <c r="BG431" s="33">
        <v>20</v>
      </c>
      <c r="BH431" s="22"/>
    </row>
    <row r="432" spans="1:60" x14ac:dyDescent="0.25">
      <c r="A432" s="30"/>
      <c r="B432" s="62"/>
      <c r="C432" s="128">
        <f t="shared" si="58"/>
        <v>1</v>
      </c>
      <c r="D432" s="129">
        <f t="shared" si="59"/>
        <v>1</v>
      </c>
      <c r="E432" s="33">
        <f t="shared" si="60"/>
        <v>40</v>
      </c>
      <c r="F432" s="33">
        <v>5</v>
      </c>
      <c r="G432" s="147">
        <v>44042</v>
      </c>
      <c r="H432" s="22"/>
      <c r="I432" s="3">
        <v>6</v>
      </c>
      <c r="J432" s="42">
        <v>44041</v>
      </c>
      <c r="K432" s="130">
        <v>5</v>
      </c>
      <c r="L432" s="22"/>
      <c r="M432" s="3">
        <v>8</v>
      </c>
      <c r="N432" s="42">
        <v>44040</v>
      </c>
      <c r="O432" s="130">
        <v>5</v>
      </c>
      <c r="P432" s="22"/>
      <c r="Q432" s="3">
        <v>8</v>
      </c>
      <c r="R432" s="42">
        <v>44039</v>
      </c>
      <c r="S432" s="130">
        <v>5</v>
      </c>
      <c r="T432" s="22"/>
      <c r="U432" s="3">
        <v>8</v>
      </c>
      <c r="V432" s="42">
        <v>44038</v>
      </c>
      <c r="W432" s="130">
        <v>5</v>
      </c>
      <c r="X432" s="22"/>
      <c r="Y432" s="3">
        <v>5</v>
      </c>
      <c r="Z432" s="42">
        <v>44037</v>
      </c>
      <c r="AA432" s="130">
        <v>5</v>
      </c>
      <c r="AB432" s="22"/>
      <c r="AC432" s="131">
        <v>3</v>
      </c>
      <c r="AD432" s="42">
        <v>44036</v>
      </c>
      <c r="AE432" s="130">
        <v>5</v>
      </c>
      <c r="AF432" s="22"/>
      <c r="AG432" s="131">
        <v>1</v>
      </c>
      <c r="AH432" s="42">
        <v>44035</v>
      </c>
      <c r="AI432" s="130">
        <v>5</v>
      </c>
      <c r="AJ432" s="132"/>
      <c r="AK432" s="3">
        <v>1</v>
      </c>
      <c r="AL432" s="42">
        <v>44034</v>
      </c>
      <c r="AM432" s="130">
        <v>5</v>
      </c>
      <c r="AN432" s="132"/>
      <c r="AO432" s="3"/>
      <c r="AP432" s="42"/>
      <c r="AQ432" s="130"/>
      <c r="AR432" s="132"/>
      <c r="AS432" s="3"/>
      <c r="AT432" s="42"/>
      <c r="AU432" s="130"/>
      <c r="AV432" s="132"/>
      <c r="AW432" s="3"/>
      <c r="AX432" s="42"/>
      <c r="AY432" s="130"/>
      <c r="AZ432" s="132"/>
      <c r="BA432" s="3"/>
      <c r="BB432" s="42"/>
      <c r="BC432" s="130"/>
      <c r="BD432" s="132"/>
      <c r="BE432" s="3"/>
      <c r="BF432" s="42"/>
      <c r="BG432" s="33"/>
      <c r="BH432" s="22"/>
    </row>
    <row r="433" spans="1:60" x14ac:dyDescent="0.25">
      <c r="A433" s="30">
        <v>44042</v>
      </c>
      <c r="B433" s="62">
        <v>0.58333333333333337</v>
      </c>
      <c r="C433" s="128">
        <f t="shared" si="58"/>
        <v>5</v>
      </c>
      <c r="D433" s="129">
        <f t="shared" si="59"/>
        <v>5</v>
      </c>
      <c r="E433" s="33">
        <f t="shared" si="60"/>
        <v>325</v>
      </c>
      <c r="F433" s="33">
        <v>5</v>
      </c>
      <c r="G433" s="147">
        <v>44042</v>
      </c>
      <c r="H433" s="22"/>
      <c r="I433" s="3">
        <v>6</v>
      </c>
      <c r="J433" s="42">
        <v>44041</v>
      </c>
      <c r="K433" s="130">
        <v>25</v>
      </c>
      <c r="L433" s="22"/>
      <c r="M433" s="3">
        <v>8</v>
      </c>
      <c r="N433" s="42">
        <v>44040</v>
      </c>
      <c r="O433" s="130">
        <v>25</v>
      </c>
      <c r="P433" s="22"/>
      <c r="Q433" s="3">
        <v>8</v>
      </c>
      <c r="R433" s="42">
        <v>44039</v>
      </c>
      <c r="S433" s="130">
        <v>25</v>
      </c>
      <c r="T433" s="22"/>
      <c r="U433" s="3">
        <v>8</v>
      </c>
      <c r="V433" s="42">
        <v>44038</v>
      </c>
      <c r="W433" s="130">
        <v>25</v>
      </c>
      <c r="X433" s="22"/>
      <c r="Y433" s="3">
        <v>5</v>
      </c>
      <c r="Z433" s="42">
        <v>44037</v>
      </c>
      <c r="AA433" s="130">
        <v>25</v>
      </c>
      <c r="AB433" s="22"/>
      <c r="AC433" s="131">
        <v>3</v>
      </c>
      <c r="AD433" s="42">
        <v>44036</v>
      </c>
      <c r="AE433" s="130">
        <v>25</v>
      </c>
      <c r="AF433" s="22"/>
      <c r="AG433" s="131">
        <v>1</v>
      </c>
      <c r="AH433" s="42">
        <v>44035</v>
      </c>
      <c r="AI433" s="130">
        <v>25</v>
      </c>
      <c r="AJ433" s="132"/>
      <c r="AK433" s="3">
        <v>1</v>
      </c>
      <c r="AL433" s="42">
        <v>44034</v>
      </c>
      <c r="AM433" s="130">
        <v>25</v>
      </c>
      <c r="AN433" s="132"/>
      <c r="AO433" s="3">
        <v>1</v>
      </c>
      <c r="AP433" s="42">
        <v>44033</v>
      </c>
      <c r="AQ433" s="130">
        <v>25</v>
      </c>
      <c r="AR433" s="132"/>
      <c r="AS433" s="3">
        <v>1</v>
      </c>
      <c r="AT433" s="42">
        <v>44032</v>
      </c>
      <c r="AU433" s="130">
        <v>25</v>
      </c>
      <c r="AV433" s="132"/>
      <c r="AW433" s="3">
        <v>1</v>
      </c>
      <c r="AX433" s="42">
        <v>44031</v>
      </c>
      <c r="AY433" s="130">
        <v>25</v>
      </c>
      <c r="AZ433" s="132"/>
      <c r="BA433" s="3">
        <v>1</v>
      </c>
      <c r="BB433" s="42">
        <v>44030</v>
      </c>
      <c r="BC433" s="130">
        <v>25</v>
      </c>
      <c r="BD433" s="132"/>
      <c r="BE433" s="3">
        <v>1</v>
      </c>
      <c r="BF433" s="42">
        <v>44029</v>
      </c>
      <c r="BG433" s="33">
        <v>25</v>
      </c>
      <c r="BH433" s="22"/>
    </row>
    <row r="434" spans="1:60" x14ac:dyDescent="0.25">
      <c r="A434" s="30"/>
      <c r="B434" s="62"/>
      <c r="C434" s="128">
        <f t="shared" ref="C434:C442" si="61">ABS(MAX(K434,O434,S434,W434,AA434,AE434,AI434,AM434,AQ434,AU434,AY434,BC434,BG434)/F434)</f>
        <v>1</v>
      </c>
      <c r="D434" s="129">
        <f t="shared" ref="D434:D442" si="62">C434</f>
        <v>1</v>
      </c>
      <c r="E434" s="33">
        <f t="shared" ref="E434:E442" si="63">SUM(K434,O434,S434,W434,AA434,AE434,AI434,AM434,AQ434,AU434,AY434,BC434,BG434)</f>
        <v>55</v>
      </c>
      <c r="F434" s="33">
        <v>5</v>
      </c>
      <c r="G434" s="147">
        <v>44042</v>
      </c>
      <c r="H434" s="22"/>
      <c r="I434" s="3">
        <v>6</v>
      </c>
      <c r="J434" s="42">
        <v>44041</v>
      </c>
      <c r="K434" s="130">
        <v>5</v>
      </c>
      <c r="L434" s="22"/>
      <c r="M434" s="3">
        <v>8</v>
      </c>
      <c r="N434" s="42">
        <v>44040</v>
      </c>
      <c r="O434" s="130">
        <v>5</v>
      </c>
      <c r="P434" s="22"/>
      <c r="Q434" s="3">
        <v>8</v>
      </c>
      <c r="R434" s="42">
        <v>44039</v>
      </c>
      <c r="S434" s="130">
        <v>5</v>
      </c>
      <c r="T434" s="22"/>
      <c r="U434" s="3">
        <v>8</v>
      </c>
      <c r="V434" s="42">
        <v>44038</v>
      </c>
      <c r="W434" s="130">
        <v>5</v>
      </c>
      <c r="X434" s="22"/>
      <c r="Y434" s="3">
        <v>5</v>
      </c>
      <c r="Z434" s="42">
        <v>44037</v>
      </c>
      <c r="AA434" s="130">
        <v>5</v>
      </c>
      <c r="AB434" s="22"/>
      <c r="AC434" s="131">
        <v>3</v>
      </c>
      <c r="AD434" s="42">
        <v>44036</v>
      </c>
      <c r="AE434" s="130">
        <v>5</v>
      </c>
      <c r="AF434" s="22"/>
      <c r="AG434" s="131">
        <v>1</v>
      </c>
      <c r="AH434" s="42">
        <v>44035</v>
      </c>
      <c r="AI434" s="130">
        <v>5</v>
      </c>
      <c r="AJ434" s="132"/>
      <c r="AK434" s="3">
        <v>1</v>
      </c>
      <c r="AL434" s="42">
        <v>44034</v>
      </c>
      <c r="AM434" s="130">
        <v>5</v>
      </c>
      <c r="AN434" s="132"/>
      <c r="AO434" s="3">
        <v>1</v>
      </c>
      <c r="AP434" s="42">
        <v>44033</v>
      </c>
      <c r="AQ434" s="130">
        <v>5</v>
      </c>
      <c r="AR434" s="132"/>
      <c r="AS434" s="3">
        <v>1</v>
      </c>
      <c r="AT434" s="42">
        <v>44032</v>
      </c>
      <c r="AU434" s="130">
        <v>5</v>
      </c>
      <c r="AV434" s="132"/>
      <c r="AW434" s="3"/>
      <c r="AX434" s="42"/>
      <c r="AY434" s="134">
        <v>0</v>
      </c>
      <c r="AZ434" s="132"/>
      <c r="BA434" s="3"/>
      <c r="BB434" s="42"/>
      <c r="BC434" s="134">
        <v>0</v>
      </c>
      <c r="BD434" s="132"/>
      <c r="BE434" s="3">
        <v>1</v>
      </c>
      <c r="BF434" s="42">
        <v>44029</v>
      </c>
      <c r="BG434" s="33">
        <v>5</v>
      </c>
      <c r="BH434" s="22"/>
    </row>
    <row r="435" spans="1:60" x14ac:dyDescent="0.25">
      <c r="A435" s="30">
        <v>44042</v>
      </c>
      <c r="B435" s="62">
        <v>0.625</v>
      </c>
      <c r="C435" s="128">
        <f t="shared" si="61"/>
        <v>3</v>
      </c>
      <c r="D435" s="129">
        <f t="shared" si="62"/>
        <v>3</v>
      </c>
      <c r="E435" s="33">
        <f t="shared" si="63"/>
        <v>195</v>
      </c>
      <c r="F435" s="33">
        <v>5</v>
      </c>
      <c r="G435" s="147">
        <v>44042</v>
      </c>
      <c r="H435" s="22"/>
      <c r="I435" s="3">
        <v>6</v>
      </c>
      <c r="J435" s="42">
        <v>44041</v>
      </c>
      <c r="K435" s="130">
        <v>15</v>
      </c>
      <c r="L435" s="22"/>
      <c r="M435" s="3">
        <v>8</v>
      </c>
      <c r="N435" s="42">
        <v>44040</v>
      </c>
      <c r="O435" s="130">
        <v>15</v>
      </c>
      <c r="P435" s="22"/>
      <c r="Q435" s="3">
        <v>8</v>
      </c>
      <c r="R435" s="42">
        <v>44039</v>
      </c>
      <c r="S435" s="130">
        <v>15</v>
      </c>
      <c r="T435" s="22"/>
      <c r="U435" s="3">
        <v>8</v>
      </c>
      <c r="V435" s="42">
        <v>44038</v>
      </c>
      <c r="W435" s="130">
        <v>15</v>
      </c>
      <c r="X435" s="22"/>
      <c r="Y435" s="3">
        <v>5</v>
      </c>
      <c r="Z435" s="42">
        <v>44037</v>
      </c>
      <c r="AA435" s="130">
        <v>15</v>
      </c>
      <c r="AB435" s="22"/>
      <c r="AC435" s="131">
        <v>3</v>
      </c>
      <c r="AD435" s="42">
        <v>44036</v>
      </c>
      <c r="AE435" s="130">
        <v>15</v>
      </c>
      <c r="AF435" s="22"/>
      <c r="AG435" s="131">
        <v>1</v>
      </c>
      <c r="AH435" s="42">
        <v>44035</v>
      </c>
      <c r="AI435" s="130">
        <v>15</v>
      </c>
      <c r="AJ435" s="132"/>
      <c r="AK435" s="3">
        <v>1</v>
      </c>
      <c r="AL435" s="42">
        <v>44034</v>
      </c>
      <c r="AM435" s="130">
        <v>15</v>
      </c>
      <c r="AN435" s="132"/>
      <c r="AO435" s="3">
        <v>1</v>
      </c>
      <c r="AP435" s="42">
        <v>44033</v>
      </c>
      <c r="AQ435" s="130">
        <v>15</v>
      </c>
      <c r="AR435" s="132"/>
      <c r="AS435" s="3">
        <v>1</v>
      </c>
      <c r="AT435" s="42">
        <v>44032</v>
      </c>
      <c r="AU435" s="130">
        <v>15</v>
      </c>
      <c r="AV435" s="132"/>
      <c r="AW435" s="3">
        <v>1</v>
      </c>
      <c r="AX435" s="42">
        <v>44031</v>
      </c>
      <c r="AY435" s="130">
        <v>15</v>
      </c>
      <c r="AZ435" s="132"/>
      <c r="BA435" s="3">
        <v>1</v>
      </c>
      <c r="BB435" s="42">
        <v>44030</v>
      </c>
      <c r="BC435" s="130">
        <v>15</v>
      </c>
      <c r="BD435" s="132"/>
      <c r="BE435" s="3">
        <v>1</v>
      </c>
      <c r="BF435" s="42">
        <v>44029</v>
      </c>
      <c r="BG435" s="33">
        <v>15</v>
      </c>
      <c r="BH435" s="22"/>
    </row>
    <row r="436" spans="1:60" ht="13.75" thickBot="1" x14ac:dyDescent="0.3">
      <c r="A436" s="30">
        <v>44042</v>
      </c>
      <c r="B436" s="62">
        <v>0.70833333333333337</v>
      </c>
      <c r="C436" s="128">
        <f t="shared" si="61"/>
        <v>3</v>
      </c>
      <c r="D436" s="129">
        <f t="shared" si="62"/>
        <v>3</v>
      </c>
      <c r="E436" s="33">
        <f t="shared" si="63"/>
        <v>195</v>
      </c>
      <c r="F436" s="33">
        <v>5</v>
      </c>
      <c r="G436" s="147">
        <v>44042</v>
      </c>
      <c r="H436" s="22"/>
      <c r="I436" s="3">
        <v>6</v>
      </c>
      <c r="J436" s="42">
        <v>44041</v>
      </c>
      <c r="K436" s="130">
        <v>15</v>
      </c>
      <c r="L436" s="22"/>
      <c r="M436" s="3">
        <v>8</v>
      </c>
      <c r="N436" s="42">
        <v>44040</v>
      </c>
      <c r="O436" s="130">
        <v>15</v>
      </c>
      <c r="P436" s="22"/>
      <c r="Q436" s="3">
        <v>8</v>
      </c>
      <c r="R436" s="42">
        <v>44039</v>
      </c>
      <c r="S436" s="130">
        <v>15</v>
      </c>
      <c r="T436" s="22"/>
      <c r="U436" s="3">
        <v>8</v>
      </c>
      <c r="V436" s="42">
        <v>44038</v>
      </c>
      <c r="W436" s="130">
        <v>15</v>
      </c>
      <c r="X436" s="22"/>
      <c r="Y436" s="3">
        <v>5</v>
      </c>
      <c r="Z436" s="42">
        <v>44037</v>
      </c>
      <c r="AA436" s="130">
        <v>15</v>
      </c>
      <c r="AB436" s="22"/>
      <c r="AC436" s="131">
        <v>3</v>
      </c>
      <c r="AD436" s="42">
        <v>44036</v>
      </c>
      <c r="AE436" s="130">
        <v>15</v>
      </c>
      <c r="AF436" s="22"/>
      <c r="AG436" s="131">
        <v>1</v>
      </c>
      <c r="AH436" s="42">
        <v>44035</v>
      </c>
      <c r="AI436" s="130">
        <v>15</v>
      </c>
      <c r="AJ436" s="132"/>
      <c r="AK436" s="3">
        <v>1</v>
      </c>
      <c r="AL436" s="42">
        <v>44034</v>
      </c>
      <c r="AM436" s="130">
        <v>15</v>
      </c>
      <c r="AN436" s="132"/>
      <c r="AO436" s="3">
        <v>1</v>
      </c>
      <c r="AP436" s="42">
        <v>44033</v>
      </c>
      <c r="AQ436" s="130">
        <v>15</v>
      </c>
      <c r="AR436" s="132"/>
      <c r="AS436" s="3">
        <v>1</v>
      </c>
      <c r="AT436" s="42">
        <v>44032</v>
      </c>
      <c r="AU436" s="130">
        <v>15</v>
      </c>
      <c r="AV436" s="132"/>
      <c r="AW436" s="3">
        <v>1</v>
      </c>
      <c r="AX436" s="42">
        <v>44031</v>
      </c>
      <c r="AY436" s="130">
        <v>15</v>
      </c>
      <c r="AZ436" s="132"/>
      <c r="BA436" s="3">
        <v>1</v>
      </c>
      <c r="BB436" s="42">
        <v>44030</v>
      </c>
      <c r="BC436" s="130">
        <v>15</v>
      </c>
      <c r="BD436" s="132"/>
      <c r="BE436" s="3">
        <v>1</v>
      </c>
      <c r="BF436" s="42">
        <v>44029</v>
      </c>
      <c r="BG436" s="33">
        <v>15</v>
      </c>
      <c r="BH436" s="22"/>
    </row>
    <row r="437" spans="1:60" s="8" customFormat="1" x14ac:dyDescent="0.25">
      <c r="A437" s="5">
        <v>44043</v>
      </c>
      <c r="B437" s="63">
        <v>0.25</v>
      </c>
      <c r="C437" s="135">
        <f t="shared" si="61"/>
        <v>2</v>
      </c>
      <c r="D437" s="136">
        <f t="shared" si="62"/>
        <v>2</v>
      </c>
      <c r="E437" s="7">
        <f t="shared" si="63"/>
        <v>130</v>
      </c>
      <c r="F437" s="7">
        <v>5</v>
      </c>
      <c r="G437" s="141">
        <v>44042</v>
      </c>
      <c r="H437" s="12"/>
      <c r="I437" s="9">
        <v>6</v>
      </c>
      <c r="J437" s="10">
        <v>44041</v>
      </c>
      <c r="K437" s="137">
        <v>10</v>
      </c>
      <c r="L437" s="12"/>
      <c r="M437" s="9">
        <v>8</v>
      </c>
      <c r="N437" s="10">
        <v>44040</v>
      </c>
      <c r="O437" s="137">
        <v>10</v>
      </c>
      <c r="P437" s="12"/>
      <c r="Q437" s="9">
        <v>8</v>
      </c>
      <c r="R437" s="10">
        <v>44039</v>
      </c>
      <c r="S437" s="137">
        <v>10</v>
      </c>
      <c r="T437" s="12"/>
      <c r="U437" s="9">
        <v>8</v>
      </c>
      <c r="V437" s="10">
        <v>44038</v>
      </c>
      <c r="W437" s="137">
        <v>10</v>
      </c>
      <c r="X437" s="12"/>
      <c r="Y437" s="9">
        <v>5</v>
      </c>
      <c r="Z437" s="10">
        <v>44037</v>
      </c>
      <c r="AA437" s="137">
        <v>10</v>
      </c>
      <c r="AB437" s="12"/>
      <c r="AC437" s="138">
        <v>3</v>
      </c>
      <c r="AD437" s="10">
        <v>44036</v>
      </c>
      <c r="AE437" s="137">
        <v>10</v>
      </c>
      <c r="AF437" s="12"/>
      <c r="AG437" s="138">
        <v>1</v>
      </c>
      <c r="AH437" s="10">
        <v>44035</v>
      </c>
      <c r="AI437" s="137">
        <v>10</v>
      </c>
      <c r="AJ437" s="139"/>
      <c r="AK437" s="9">
        <v>1</v>
      </c>
      <c r="AL437" s="10">
        <v>44034</v>
      </c>
      <c r="AM437" s="137">
        <v>10</v>
      </c>
      <c r="AN437" s="139"/>
      <c r="AO437" s="9">
        <v>1</v>
      </c>
      <c r="AP437" s="10">
        <v>44033</v>
      </c>
      <c r="AQ437" s="137">
        <v>10</v>
      </c>
      <c r="AR437" s="139"/>
      <c r="AS437" s="9">
        <v>1</v>
      </c>
      <c r="AT437" s="10">
        <v>44032</v>
      </c>
      <c r="AU437" s="137">
        <v>10</v>
      </c>
      <c r="AV437" s="139"/>
      <c r="AW437" s="9">
        <v>1</v>
      </c>
      <c r="AX437" s="10">
        <v>44031</v>
      </c>
      <c r="AY437" s="137">
        <v>10</v>
      </c>
      <c r="AZ437" s="139"/>
      <c r="BA437" s="9">
        <v>1</v>
      </c>
      <c r="BB437" s="10">
        <v>44030</v>
      </c>
      <c r="BC437" s="137">
        <v>10</v>
      </c>
      <c r="BD437" s="139"/>
      <c r="BE437" s="9">
        <v>1</v>
      </c>
      <c r="BF437" s="10">
        <v>44029</v>
      </c>
      <c r="BG437" s="7">
        <v>10</v>
      </c>
      <c r="BH437" s="12"/>
    </row>
    <row r="438" spans="1:60" customFormat="1" x14ac:dyDescent="0.25">
      <c r="A438" s="30"/>
      <c r="B438" s="62"/>
      <c r="C438" s="128">
        <f t="shared" si="61"/>
        <v>1</v>
      </c>
      <c r="D438" s="129">
        <f t="shared" si="62"/>
        <v>1</v>
      </c>
      <c r="E438" s="33">
        <f t="shared" si="63"/>
        <v>65</v>
      </c>
      <c r="F438" s="33">
        <v>5</v>
      </c>
      <c r="G438" s="147">
        <v>44043</v>
      </c>
      <c r="H438" s="22"/>
      <c r="I438" s="3">
        <v>6</v>
      </c>
      <c r="J438" s="42">
        <v>44042</v>
      </c>
      <c r="K438" s="130">
        <v>5</v>
      </c>
      <c r="L438" s="22"/>
      <c r="M438" s="3">
        <v>8</v>
      </c>
      <c r="N438" s="42">
        <v>44041</v>
      </c>
      <c r="O438" s="130">
        <v>5</v>
      </c>
      <c r="P438" s="22"/>
      <c r="Q438" s="3">
        <v>8</v>
      </c>
      <c r="R438" s="42">
        <v>44040</v>
      </c>
      <c r="S438" s="130">
        <v>5</v>
      </c>
      <c r="T438" s="22"/>
      <c r="U438" s="3">
        <v>8</v>
      </c>
      <c r="V438" s="42">
        <v>44039</v>
      </c>
      <c r="W438" s="130">
        <v>5</v>
      </c>
      <c r="X438" s="22"/>
      <c r="Y438" s="3">
        <v>5</v>
      </c>
      <c r="Z438" s="42">
        <v>44038</v>
      </c>
      <c r="AA438" s="130">
        <v>5</v>
      </c>
      <c r="AB438" s="22"/>
      <c r="AC438" s="131">
        <v>3</v>
      </c>
      <c r="AD438" s="42">
        <v>44037</v>
      </c>
      <c r="AE438" s="130">
        <v>5</v>
      </c>
      <c r="AF438" s="22"/>
      <c r="AG438" s="131">
        <v>1</v>
      </c>
      <c r="AH438" s="42">
        <v>44036</v>
      </c>
      <c r="AI438" s="130">
        <v>5</v>
      </c>
      <c r="AJ438" s="132"/>
      <c r="AK438" s="3">
        <v>1</v>
      </c>
      <c r="AL438" s="42">
        <v>44035</v>
      </c>
      <c r="AM438" s="130">
        <v>5</v>
      </c>
      <c r="AN438" s="132"/>
      <c r="AO438" s="3">
        <v>1</v>
      </c>
      <c r="AP438" s="42">
        <v>44034</v>
      </c>
      <c r="AQ438" s="130">
        <v>5</v>
      </c>
      <c r="AR438" s="132"/>
      <c r="AS438" s="3">
        <v>1</v>
      </c>
      <c r="AT438" s="42">
        <v>44033</v>
      </c>
      <c r="AU438" s="130">
        <v>5</v>
      </c>
      <c r="AV438" s="132"/>
      <c r="AW438" s="3">
        <v>1</v>
      </c>
      <c r="AX438" s="42">
        <v>44032</v>
      </c>
      <c r="AY438" s="130">
        <v>5</v>
      </c>
      <c r="AZ438" s="132"/>
      <c r="BA438" s="3">
        <v>1</v>
      </c>
      <c r="BB438" s="42">
        <v>44031</v>
      </c>
      <c r="BC438" s="130">
        <v>5</v>
      </c>
      <c r="BD438" s="132"/>
      <c r="BE438" s="3">
        <v>1</v>
      </c>
      <c r="BF438" s="42">
        <v>44030</v>
      </c>
      <c r="BG438" s="33">
        <v>5</v>
      </c>
      <c r="BH438" s="22"/>
    </row>
    <row r="439" spans="1:60" customFormat="1" x14ac:dyDescent="0.25">
      <c r="A439" s="30"/>
      <c r="B439" s="62"/>
      <c r="C439" s="128">
        <f t="shared" si="61"/>
        <v>1</v>
      </c>
      <c r="D439" s="129">
        <f t="shared" si="62"/>
        <v>1</v>
      </c>
      <c r="E439" s="33">
        <f t="shared" si="63"/>
        <v>60</v>
      </c>
      <c r="F439" s="33">
        <v>5</v>
      </c>
      <c r="G439" s="147">
        <v>44043</v>
      </c>
      <c r="H439" s="22"/>
      <c r="I439" s="3">
        <v>6</v>
      </c>
      <c r="J439" s="42">
        <v>44042</v>
      </c>
      <c r="K439" s="130">
        <v>5</v>
      </c>
      <c r="L439" s="22"/>
      <c r="M439" s="3">
        <v>8</v>
      </c>
      <c r="N439" s="42">
        <v>44041</v>
      </c>
      <c r="O439" s="130">
        <v>5</v>
      </c>
      <c r="P439" s="22"/>
      <c r="Q439" s="3">
        <v>8</v>
      </c>
      <c r="R439" s="42">
        <v>44040</v>
      </c>
      <c r="S439" s="130">
        <v>5</v>
      </c>
      <c r="T439" s="22"/>
      <c r="U439" s="3">
        <v>8</v>
      </c>
      <c r="V439" s="42">
        <v>44039</v>
      </c>
      <c r="W439" s="130">
        <v>5</v>
      </c>
      <c r="X439" s="22"/>
      <c r="Y439" s="3">
        <v>5</v>
      </c>
      <c r="Z439" s="42">
        <v>44038</v>
      </c>
      <c r="AA439" s="130">
        <v>5</v>
      </c>
      <c r="AB439" s="22"/>
      <c r="AC439" s="131">
        <v>3</v>
      </c>
      <c r="AD439" s="42">
        <v>44037</v>
      </c>
      <c r="AE439" s="130">
        <v>5</v>
      </c>
      <c r="AF439" s="22"/>
      <c r="AG439" s="131">
        <v>1</v>
      </c>
      <c r="AH439" s="42">
        <v>44036</v>
      </c>
      <c r="AI439" s="130">
        <v>5</v>
      </c>
      <c r="AJ439" s="132"/>
      <c r="AK439" s="3">
        <v>1</v>
      </c>
      <c r="AL439" s="42">
        <v>44035</v>
      </c>
      <c r="AM439" s="130">
        <v>5</v>
      </c>
      <c r="AN439" s="132"/>
      <c r="AO439" s="3">
        <v>1</v>
      </c>
      <c r="AP439" s="42">
        <v>44034</v>
      </c>
      <c r="AQ439" s="130">
        <v>5</v>
      </c>
      <c r="AR439" s="132"/>
      <c r="AS439" s="3">
        <v>1</v>
      </c>
      <c r="AT439" s="42">
        <v>44033</v>
      </c>
      <c r="AU439" s="130">
        <v>5</v>
      </c>
      <c r="AV439" s="132"/>
      <c r="AW439" s="3">
        <v>1</v>
      </c>
      <c r="AX439" s="42">
        <v>44032</v>
      </c>
      <c r="AY439" s="130">
        <v>5</v>
      </c>
      <c r="AZ439" s="132"/>
      <c r="BA439" s="3"/>
      <c r="BB439" s="42"/>
      <c r="BC439" s="134">
        <v>0</v>
      </c>
      <c r="BD439" s="132"/>
      <c r="BE439" s="3">
        <v>1</v>
      </c>
      <c r="BF439" s="42">
        <v>44030</v>
      </c>
      <c r="BG439" s="33">
        <v>5</v>
      </c>
      <c r="BH439" s="22"/>
    </row>
    <row r="440" spans="1:60" customFormat="1" x14ac:dyDescent="0.25">
      <c r="A440" s="30">
        <v>44043</v>
      </c>
      <c r="B440" s="62">
        <v>0.29166666666666669</v>
      </c>
      <c r="C440" s="128">
        <f t="shared" si="61"/>
        <v>3</v>
      </c>
      <c r="D440" s="129">
        <f t="shared" si="62"/>
        <v>3</v>
      </c>
      <c r="E440" s="33">
        <f t="shared" si="63"/>
        <v>195</v>
      </c>
      <c r="F440" s="33">
        <v>5</v>
      </c>
      <c r="G440" s="147">
        <v>44043</v>
      </c>
      <c r="H440" s="22"/>
      <c r="I440" s="3">
        <v>6</v>
      </c>
      <c r="J440" s="42">
        <v>44042</v>
      </c>
      <c r="K440" s="130">
        <v>15</v>
      </c>
      <c r="L440" s="22"/>
      <c r="M440" s="3">
        <v>8</v>
      </c>
      <c r="N440" s="42">
        <v>44041</v>
      </c>
      <c r="O440" s="130">
        <v>15</v>
      </c>
      <c r="P440" s="22"/>
      <c r="Q440" s="3">
        <v>8</v>
      </c>
      <c r="R440" s="42">
        <v>44040</v>
      </c>
      <c r="S440" s="130">
        <v>15</v>
      </c>
      <c r="T440" s="22"/>
      <c r="U440" s="3">
        <v>8</v>
      </c>
      <c r="V440" s="42">
        <v>44039</v>
      </c>
      <c r="W440" s="130">
        <v>15</v>
      </c>
      <c r="X440" s="22"/>
      <c r="Y440" s="3">
        <v>5</v>
      </c>
      <c r="Z440" s="42">
        <v>44038</v>
      </c>
      <c r="AA440" s="130">
        <v>15</v>
      </c>
      <c r="AB440" s="22"/>
      <c r="AC440" s="131">
        <v>3</v>
      </c>
      <c r="AD440" s="42">
        <v>44037</v>
      </c>
      <c r="AE440" s="130">
        <v>15</v>
      </c>
      <c r="AF440" s="22"/>
      <c r="AG440" s="131">
        <v>1</v>
      </c>
      <c r="AH440" s="42">
        <v>44036</v>
      </c>
      <c r="AI440" s="130">
        <v>15</v>
      </c>
      <c r="AJ440" s="132"/>
      <c r="AK440" s="3">
        <v>1</v>
      </c>
      <c r="AL440" s="42">
        <v>44035</v>
      </c>
      <c r="AM440" s="130">
        <v>15</v>
      </c>
      <c r="AN440" s="132"/>
      <c r="AO440" s="3">
        <v>1</v>
      </c>
      <c r="AP440" s="42">
        <v>44034</v>
      </c>
      <c r="AQ440" s="130">
        <v>15</v>
      </c>
      <c r="AR440" s="132"/>
      <c r="AS440" s="3">
        <v>1</v>
      </c>
      <c r="AT440" s="42">
        <v>44033</v>
      </c>
      <c r="AU440" s="130">
        <v>15</v>
      </c>
      <c r="AV440" s="132"/>
      <c r="AW440" s="3">
        <v>1</v>
      </c>
      <c r="AX440" s="42">
        <v>44032</v>
      </c>
      <c r="AY440" s="130">
        <v>15</v>
      </c>
      <c r="AZ440" s="132"/>
      <c r="BA440" s="3">
        <v>1</v>
      </c>
      <c r="BB440" s="42">
        <v>44031</v>
      </c>
      <c r="BC440" s="130">
        <v>15</v>
      </c>
      <c r="BD440" s="132"/>
      <c r="BE440" s="3">
        <v>1</v>
      </c>
      <c r="BF440" s="42">
        <v>44030</v>
      </c>
      <c r="BG440" s="33">
        <v>15</v>
      </c>
      <c r="BH440" s="22"/>
    </row>
    <row r="441" spans="1:60" customFormat="1" x14ac:dyDescent="0.25">
      <c r="A441" s="30">
        <v>44043</v>
      </c>
      <c r="B441" s="62">
        <v>0.33333333333333331</v>
      </c>
      <c r="C441" s="128">
        <f t="shared" si="61"/>
        <v>3</v>
      </c>
      <c r="D441" s="129">
        <f t="shared" si="62"/>
        <v>3</v>
      </c>
      <c r="E441" s="33">
        <f t="shared" si="63"/>
        <v>195</v>
      </c>
      <c r="F441" s="33">
        <v>5</v>
      </c>
      <c r="G441" s="147">
        <v>44043</v>
      </c>
      <c r="H441" s="22"/>
      <c r="I441" s="3">
        <v>6</v>
      </c>
      <c r="J441" s="42">
        <v>44042</v>
      </c>
      <c r="K441" s="130">
        <v>15</v>
      </c>
      <c r="L441" s="22"/>
      <c r="M441" s="3">
        <v>8</v>
      </c>
      <c r="N441" s="42">
        <v>44041</v>
      </c>
      <c r="O441" s="130">
        <v>15</v>
      </c>
      <c r="P441" s="22"/>
      <c r="Q441" s="3">
        <v>8</v>
      </c>
      <c r="R441" s="42">
        <v>44040</v>
      </c>
      <c r="S441" s="130">
        <v>15</v>
      </c>
      <c r="T441" s="22"/>
      <c r="U441" s="3">
        <v>8</v>
      </c>
      <c r="V441" s="42">
        <v>44039</v>
      </c>
      <c r="W441" s="130">
        <v>15</v>
      </c>
      <c r="X441" s="22"/>
      <c r="Y441" s="3">
        <v>5</v>
      </c>
      <c r="Z441" s="42">
        <v>44038</v>
      </c>
      <c r="AA441" s="130">
        <v>15</v>
      </c>
      <c r="AB441" s="22"/>
      <c r="AC441" s="131">
        <v>3</v>
      </c>
      <c r="AD441" s="42">
        <v>44037</v>
      </c>
      <c r="AE441" s="130">
        <v>15</v>
      </c>
      <c r="AF441" s="22"/>
      <c r="AG441" s="131">
        <v>1</v>
      </c>
      <c r="AH441" s="42">
        <v>44036</v>
      </c>
      <c r="AI441" s="130">
        <v>15</v>
      </c>
      <c r="AJ441" s="132"/>
      <c r="AK441" s="3">
        <v>1</v>
      </c>
      <c r="AL441" s="42">
        <v>44035</v>
      </c>
      <c r="AM441" s="130">
        <v>15</v>
      </c>
      <c r="AN441" s="132"/>
      <c r="AO441" s="3">
        <v>1</v>
      </c>
      <c r="AP441" s="42">
        <v>44034</v>
      </c>
      <c r="AQ441" s="130">
        <v>15</v>
      </c>
      <c r="AR441" s="132"/>
      <c r="AS441" s="3">
        <v>1</v>
      </c>
      <c r="AT441" s="42">
        <v>44033</v>
      </c>
      <c r="AU441" s="130">
        <v>15</v>
      </c>
      <c r="AV441" s="132"/>
      <c r="AW441" s="3">
        <v>1</v>
      </c>
      <c r="AX441" s="42">
        <v>44032</v>
      </c>
      <c r="AY441" s="130">
        <v>15</v>
      </c>
      <c r="AZ441" s="132"/>
      <c r="BA441" s="3">
        <v>1</v>
      </c>
      <c r="BB441" s="42">
        <v>44031</v>
      </c>
      <c r="BC441" s="130">
        <v>15</v>
      </c>
      <c r="BD441" s="132"/>
      <c r="BE441" s="3">
        <v>1</v>
      </c>
      <c r="BF441" s="42">
        <v>44030</v>
      </c>
      <c r="BG441" s="33">
        <v>15</v>
      </c>
      <c r="BH441" s="22"/>
    </row>
    <row r="442" spans="1:60" customFormat="1" x14ac:dyDescent="0.25">
      <c r="A442" s="30"/>
      <c r="B442" s="62"/>
      <c r="C442" s="128">
        <f t="shared" si="61"/>
        <v>1</v>
      </c>
      <c r="D442" s="129">
        <f t="shared" si="62"/>
        <v>1</v>
      </c>
      <c r="E442" s="33">
        <f t="shared" si="63"/>
        <v>15</v>
      </c>
      <c r="F442" s="33">
        <v>5</v>
      </c>
      <c r="G442" s="147">
        <v>44043</v>
      </c>
      <c r="H442" s="22"/>
      <c r="I442" s="3">
        <v>6</v>
      </c>
      <c r="J442" s="42">
        <v>44042</v>
      </c>
      <c r="K442" s="130">
        <v>5</v>
      </c>
      <c r="L442" s="22"/>
      <c r="M442" s="3">
        <v>8</v>
      </c>
      <c r="N442" s="42">
        <v>44041</v>
      </c>
      <c r="O442" s="130">
        <v>5</v>
      </c>
      <c r="P442" s="22"/>
      <c r="Q442" s="3">
        <v>8</v>
      </c>
      <c r="R442" s="42">
        <v>44040</v>
      </c>
      <c r="S442" s="130">
        <v>5</v>
      </c>
      <c r="T442" s="22"/>
      <c r="U442" s="3"/>
      <c r="V442" s="42"/>
      <c r="W442" s="130"/>
      <c r="X442" s="22"/>
      <c r="Y442" s="3"/>
      <c r="Z442" s="42"/>
      <c r="AA442" s="130"/>
      <c r="AB442" s="22"/>
      <c r="AC442" s="131"/>
      <c r="AD442" s="42"/>
      <c r="AE442" s="130"/>
      <c r="AF442" s="22"/>
      <c r="AG442" s="131"/>
      <c r="AH442" s="42"/>
      <c r="AI442" s="130"/>
      <c r="AJ442" s="132"/>
      <c r="AK442" s="3"/>
      <c r="AL442" s="42"/>
      <c r="AM442" s="130"/>
      <c r="AN442" s="132"/>
      <c r="AO442" s="3"/>
      <c r="AP442" s="42"/>
      <c r="AQ442" s="130"/>
      <c r="AR442" s="132"/>
      <c r="AS442" s="3"/>
      <c r="AT442" s="42"/>
      <c r="AU442" s="130"/>
      <c r="AV442" s="132"/>
      <c r="AW442" s="3"/>
      <c r="AX442" s="42"/>
      <c r="AY442" s="130"/>
      <c r="AZ442" s="132"/>
      <c r="BA442" s="3"/>
      <c r="BB442" s="42"/>
      <c r="BC442" s="130"/>
      <c r="BD442" s="132"/>
      <c r="BE442" s="3"/>
      <c r="BF442" s="42"/>
      <c r="BG442" s="33"/>
      <c r="BH442" s="22"/>
    </row>
    <row r="443" spans="1:60" customFormat="1" x14ac:dyDescent="0.25">
      <c r="A443" s="30">
        <v>44043</v>
      </c>
      <c r="B443" s="62">
        <v>0.41666666666666669</v>
      </c>
      <c r="C443" s="128">
        <f t="shared" ref="C443:C449" si="64">ABS(MAX(K443,O443,S443,W443,AA443,AE443,AI443,AM443,AQ443,AU443,AY443,BC443,BG443)/F443)</f>
        <v>7</v>
      </c>
      <c r="D443" s="129">
        <f t="shared" ref="D443:D449" si="65">C443</f>
        <v>7</v>
      </c>
      <c r="E443" s="33">
        <f t="shared" ref="E443:E449" si="66">SUM(K443,O443,S443,W443,AA443,AE443,AI443,AM443,AQ443,AU443,AY443,BC443,BG443)</f>
        <v>455</v>
      </c>
      <c r="F443" s="33">
        <v>5</v>
      </c>
      <c r="G443" s="147">
        <v>44043</v>
      </c>
      <c r="H443" s="22"/>
      <c r="I443" s="3">
        <v>6</v>
      </c>
      <c r="J443" s="42">
        <v>44042</v>
      </c>
      <c r="K443" s="130">
        <v>35</v>
      </c>
      <c r="L443" s="22"/>
      <c r="M443" s="3">
        <v>8</v>
      </c>
      <c r="N443" s="42">
        <v>44041</v>
      </c>
      <c r="O443" s="130">
        <v>35</v>
      </c>
      <c r="P443" s="22"/>
      <c r="Q443" s="3">
        <v>8</v>
      </c>
      <c r="R443" s="42">
        <v>44040</v>
      </c>
      <c r="S443" s="130">
        <v>35</v>
      </c>
      <c r="T443" s="22"/>
      <c r="U443" s="3">
        <v>8</v>
      </c>
      <c r="V443" s="42">
        <v>44039</v>
      </c>
      <c r="W443" s="130">
        <v>35</v>
      </c>
      <c r="X443" s="22"/>
      <c r="Y443" s="3">
        <v>5</v>
      </c>
      <c r="Z443" s="42">
        <v>44038</v>
      </c>
      <c r="AA443" s="130">
        <v>35</v>
      </c>
      <c r="AB443" s="22"/>
      <c r="AC443" s="131">
        <v>3</v>
      </c>
      <c r="AD443" s="42">
        <v>44037</v>
      </c>
      <c r="AE443" s="130">
        <v>35</v>
      </c>
      <c r="AF443" s="22"/>
      <c r="AG443" s="131">
        <v>1</v>
      </c>
      <c r="AH443" s="42">
        <v>44036</v>
      </c>
      <c r="AI443" s="130">
        <v>35</v>
      </c>
      <c r="AJ443" s="132"/>
      <c r="AK443" s="3">
        <v>1</v>
      </c>
      <c r="AL443" s="42">
        <v>44035</v>
      </c>
      <c r="AM443" s="130">
        <v>35</v>
      </c>
      <c r="AN443" s="132"/>
      <c r="AO443" s="3">
        <v>1</v>
      </c>
      <c r="AP443" s="42">
        <v>44034</v>
      </c>
      <c r="AQ443" s="130">
        <v>35</v>
      </c>
      <c r="AR443" s="132"/>
      <c r="AS443" s="3">
        <v>1</v>
      </c>
      <c r="AT443" s="42">
        <v>44033</v>
      </c>
      <c r="AU443" s="130">
        <v>35</v>
      </c>
      <c r="AV443" s="132"/>
      <c r="AW443" s="3">
        <v>1</v>
      </c>
      <c r="AX443" s="42">
        <v>44032</v>
      </c>
      <c r="AY443" s="130">
        <v>35</v>
      </c>
      <c r="AZ443" s="132"/>
      <c r="BA443" s="3">
        <v>1</v>
      </c>
      <c r="BB443" s="42">
        <v>44031</v>
      </c>
      <c r="BC443" s="130">
        <v>35</v>
      </c>
      <c r="BD443" s="132"/>
      <c r="BE443" s="3">
        <v>1</v>
      </c>
      <c r="BF443" s="42">
        <v>44030</v>
      </c>
      <c r="BG443" s="33">
        <v>35</v>
      </c>
      <c r="BH443" s="22"/>
    </row>
    <row r="444" spans="1:60" customFormat="1" x14ac:dyDescent="0.25">
      <c r="A444" s="30"/>
      <c r="B444" s="62"/>
      <c r="C444" s="128">
        <f t="shared" si="64"/>
        <v>1</v>
      </c>
      <c r="D444" s="129">
        <f t="shared" si="65"/>
        <v>1</v>
      </c>
      <c r="E444" s="33">
        <f t="shared" si="66"/>
        <v>35</v>
      </c>
      <c r="F444" s="33">
        <v>5</v>
      </c>
      <c r="G444" s="147">
        <v>44043</v>
      </c>
      <c r="H444" s="22"/>
      <c r="I444" s="3">
        <v>6</v>
      </c>
      <c r="J444" s="42">
        <v>44042</v>
      </c>
      <c r="K444" s="130">
        <v>5</v>
      </c>
      <c r="L444" s="22"/>
      <c r="M444" s="3">
        <v>8</v>
      </c>
      <c r="N444" s="42">
        <v>44041</v>
      </c>
      <c r="O444" s="130">
        <v>5</v>
      </c>
      <c r="P444" s="22"/>
      <c r="Q444" s="3">
        <v>8</v>
      </c>
      <c r="R444" s="42">
        <v>44040</v>
      </c>
      <c r="S444" s="130">
        <v>5</v>
      </c>
      <c r="T444" s="22"/>
      <c r="U444" s="3"/>
      <c r="V444" s="42"/>
      <c r="W444" s="134">
        <v>0</v>
      </c>
      <c r="X444" s="22"/>
      <c r="Y444" s="3">
        <v>5</v>
      </c>
      <c r="Z444" s="42">
        <v>44038</v>
      </c>
      <c r="AA444" s="130">
        <v>5</v>
      </c>
      <c r="AB444" s="22"/>
      <c r="AC444" s="131"/>
      <c r="AD444" s="42"/>
      <c r="AE444" s="134">
        <v>0</v>
      </c>
      <c r="AF444" s="22"/>
      <c r="AG444" s="131">
        <v>1</v>
      </c>
      <c r="AH444" s="42">
        <v>44036</v>
      </c>
      <c r="AI444" s="130">
        <v>5</v>
      </c>
      <c r="AJ444" s="132"/>
      <c r="AK444" s="3">
        <v>1</v>
      </c>
      <c r="AL444" s="42">
        <v>44035</v>
      </c>
      <c r="AM444" s="130">
        <v>5</v>
      </c>
      <c r="AN444" s="132"/>
      <c r="AO444" s="3"/>
      <c r="AP444" s="42"/>
      <c r="AQ444" s="134">
        <v>0</v>
      </c>
      <c r="AR444" s="132"/>
      <c r="AS444" s="3"/>
      <c r="AT444" s="42"/>
      <c r="AU444" s="134">
        <v>0</v>
      </c>
      <c r="AV444" s="132"/>
      <c r="AW444" s="3"/>
      <c r="AX444" s="42"/>
      <c r="AY444" s="134">
        <v>0</v>
      </c>
      <c r="AZ444" s="132"/>
      <c r="BA444" s="3"/>
      <c r="BB444" s="42"/>
      <c r="BC444" s="134">
        <v>0</v>
      </c>
      <c r="BD444" s="132"/>
      <c r="BE444" s="3">
        <v>1</v>
      </c>
      <c r="BF444" s="42">
        <v>44030</v>
      </c>
      <c r="BG444" s="33">
        <v>5</v>
      </c>
      <c r="BH444" s="22"/>
    </row>
    <row r="445" spans="1:60" customFormat="1" x14ac:dyDescent="0.25">
      <c r="A445" s="30"/>
      <c r="B445" s="62"/>
      <c r="C445" s="128">
        <f t="shared" si="64"/>
        <v>1</v>
      </c>
      <c r="D445" s="129">
        <f t="shared" si="65"/>
        <v>1</v>
      </c>
      <c r="E445" s="33">
        <f t="shared" si="66"/>
        <v>10</v>
      </c>
      <c r="F445" s="33">
        <v>5</v>
      </c>
      <c r="G445" s="147">
        <v>44043</v>
      </c>
      <c r="H445" s="22"/>
      <c r="I445" s="3">
        <v>6</v>
      </c>
      <c r="J445" s="42">
        <v>44042</v>
      </c>
      <c r="K445" s="130">
        <v>5</v>
      </c>
      <c r="L445" s="22"/>
      <c r="M445" s="3">
        <v>8</v>
      </c>
      <c r="N445" s="42">
        <v>44041</v>
      </c>
      <c r="O445" s="130">
        <v>5</v>
      </c>
      <c r="P445" s="22"/>
      <c r="Q445" s="3"/>
      <c r="R445" s="42"/>
      <c r="S445" s="130"/>
      <c r="T445" s="22"/>
      <c r="U445" s="3"/>
      <c r="V445" s="42"/>
      <c r="W445" s="130"/>
      <c r="X445" s="22"/>
      <c r="Y445" s="3"/>
      <c r="Z445" s="42"/>
      <c r="AA445" s="130"/>
      <c r="AB445" s="22"/>
      <c r="AC445" s="131"/>
      <c r="AD445" s="42"/>
      <c r="AE445" s="130"/>
      <c r="AF445" s="22"/>
      <c r="AG445" s="131"/>
      <c r="AH445" s="42"/>
      <c r="AI445" s="130"/>
      <c r="AJ445" s="132"/>
      <c r="AK445" s="3"/>
      <c r="AL445" s="42"/>
      <c r="AM445" s="130"/>
      <c r="AN445" s="132"/>
      <c r="AO445" s="3"/>
      <c r="AP445" s="42"/>
      <c r="AQ445" s="130"/>
      <c r="AR445" s="132"/>
      <c r="AS445" s="3"/>
      <c r="AT445" s="42"/>
      <c r="AU445" s="130"/>
      <c r="AV445" s="132"/>
      <c r="AW445" s="3"/>
      <c r="AX445" s="42"/>
      <c r="AY445" s="130"/>
      <c r="AZ445" s="132"/>
      <c r="BA445" s="3"/>
      <c r="BB445" s="42"/>
      <c r="BC445" s="130"/>
      <c r="BD445" s="132"/>
      <c r="BE445" s="3"/>
      <c r="BF445" s="42"/>
      <c r="BG445" s="33"/>
      <c r="BH445" s="22"/>
    </row>
    <row r="446" spans="1:60" customFormat="1" x14ac:dyDescent="0.25">
      <c r="A446" s="30">
        <v>44043</v>
      </c>
      <c r="B446" s="62">
        <v>0.45833333333333331</v>
      </c>
      <c r="C446" s="128">
        <f t="shared" si="64"/>
        <v>3</v>
      </c>
      <c r="D446" s="129">
        <f t="shared" si="65"/>
        <v>3</v>
      </c>
      <c r="E446" s="33">
        <f t="shared" si="66"/>
        <v>195</v>
      </c>
      <c r="F446" s="33">
        <v>5</v>
      </c>
      <c r="G446" s="147">
        <v>44043</v>
      </c>
      <c r="H446" s="22"/>
      <c r="I446" s="3">
        <v>6</v>
      </c>
      <c r="J446" s="42">
        <v>44042</v>
      </c>
      <c r="K446" s="130">
        <v>15</v>
      </c>
      <c r="L446" s="22"/>
      <c r="M446" s="3">
        <v>8</v>
      </c>
      <c r="N446" s="42">
        <v>44041</v>
      </c>
      <c r="O446" s="130">
        <v>15</v>
      </c>
      <c r="P446" s="22"/>
      <c r="Q446" s="3">
        <v>8</v>
      </c>
      <c r="R446" s="42">
        <v>44040</v>
      </c>
      <c r="S446" s="130">
        <v>15</v>
      </c>
      <c r="T446" s="22"/>
      <c r="U446" s="3">
        <v>8</v>
      </c>
      <c r="V446" s="42">
        <v>44039</v>
      </c>
      <c r="W446" s="130">
        <v>15</v>
      </c>
      <c r="X446" s="22"/>
      <c r="Y446" s="3">
        <v>5</v>
      </c>
      <c r="Z446" s="42">
        <v>44038</v>
      </c>
      <c r="AA446" s="130">
        <v>15</v>
      </c>
      <c r="AB446" s="22"/>
      <c r="AC446" s="131">
        <v>3</v>
      </c>
      <c r="AD446" s="42">
        <v>44037</v>
      </c>
      <c r="AE446" s="130">
        <v>15</v>
      </c>
      <c r="AF446" s="22"/>
      <c r="AG446" s="131">
        <v>1</v>
      </c>
      <c r="AH446" s="42">
        <v>44036</v>
      </c>
      <c r="AI446" s="130">
        <v>15</v>
      </c>
      <c r="AJ446" s="132"/>
      <c r="AK446" s="3">
        <v>1</v>
      </c>
      <c r="AL446" s="42">
        <v>44035</v>
      </c>
      <c r="AM446" s="130">
        <v>15</v>
      </c>
      <c r="AN446" s="132"/>
      <c r="AO446" s="3">
        <v>1</v>
      </c>
      <c r="AP446" s="42">
        <v>44034</v>
      </c>
      <c r="AQ446" s="130">
        <v>15</v>
      </c>
      <c r="AR446" s="132"/>
      <c r="AS446" s="3">
        <v>1</v>
      </c>
      <c r="AT446" s="42">
        <v>44033</v>
      </c>
      <c r="AU446" s="130">
        <v>15</v>
      </c>
      <c r="AV446" s="132"/>
      <c r="AW446" s="3">
        <v>1</v>
      </c>
      <c r="AX446" s="42">
        <v>44032</v>
      </c>
      <c r="AY446" s="130">
        <v>15</v>
      </c>
      <c r="AZ446" s="132"/>
      <c r="BA446" s="3">
        <v>1</v>
      </c>
      <c r="BB446" s="42">
        <v>44031</v>
      </c>
      <c r="BC446" s="130">
        <v>15</v>
      </c>
      <c r="BD446" s="132"/>
      <c r="BE446" s="3">
        <v>1</v>
      </c>
      <c r="BF446" s="42">
        <v>44030</v>
      </c>
      <c r="BG446" s="33">
        <v>15</v>
      </c>
      <c r="BH446" s="22"/>
    </row>
    <row r="447" spans="1:60" customFormat="1" x14ac:dyDescent="0.25">
      <c r="A447" s="30"/>
      <c r="B447" s="62"/>
      <c r="C447" s="128">
        <f t="shared" si="64"/>
        <v>1</v>
      </c>
      <c r="D447" s="129">
        <f t="shared" si="65"/>
        <v>1</v>
      </c>
      <c r="E447" s="33">
        <f t="shared" si="66"/>
        <v>55</v>
      </c>
      <c r="F447" s="33">
        <v>5</v>
      </c>
      <c r="G447" s="147">
        <v>44043</v>
      </c>
      <c r="H447" s="22"/>
      <c r="I447" s="3">
        <v>6</v>
      </c>
      <c r="J447" s="42">
        <v>44042</v>
      </c>
      <c r="K447" s="130">
        <v>5</v>
      </c>
      <c r="L447" s="22"/>
      <c r="M447" s="3">
        <v>8</v>
      </c>
      <c r="N447" s="42">
        <v>44041</v>
      </c>
      <c r="O447" s="130">
        <v>5</v>
      </c>
      <c r="P447" s="22"/>
      <c r="Q447" s="3"/>
      <c r="R447" s="42"/>
      <c r="S447" s="134">
        <v>0</v>
      </c>
      <c r="T447" s="22"/>
      <c r="U447" s="3"/>
      <c r="V447" s="42"/>
      <c r="W447" s="134">
        <v>0</v>
      </c>
      <c r="X447" s="22"/>
      <c r="Y447" s="3">
        <v>5</v>
      </c>
      <c r="Z447" s="42">
        <v>44038</v>
      </c>
      <c r="AA447" s="130">
        <v>5</v>
      </c>
      <c r="AB447" s="22"/>
      <c r="AC447" s="131">
        <v>3</v>
      </c>
      <c r="AD447" s="42">
        <v>44037</v>
      </c>
      <c r="AE447" s="130">
        <v>5</v>
      </c>
      <c r="AF447" s="22"/>
      <c r="AG447" s="131">
        <v>1</v>
      </c>
      <c r="AH447" s="42">
        <v>44036</v>
      </c>
      <c r="AI447" s="130">
        <v>5</v>
      </c>
      <c r="AJ447" s="132"/>
      <c r="AK447" s="3">
        <v>1</v>
      </c>
      <c r="AL447" s="42">
        <v>44035</v>
      </c>
      <c r="AM447" s="130">
        <v>5</v>
      </c>
      <c r="AN447" s="132"/>
      <c r="AO447" s="3">
        <v>1</v>
      </c>
      <c r="AP447" s="42">
        <v>44034</v>
      </c>
      <c r="AQ447" s="130">
        <v>5</v>
      </c>
      <c r="AR447" s="132"/>
      <c r="AS447" s="3">
        <v>1</v>
      </c>
      <c r="AT447" s="42">
        <v>44033</v>
      </c>
      <c r="AU447" s="130">
        <v>5</v>
      </c>
      <c r="AV447" s="132"/>
      <c r="AW447" s="3">
        <v>1</v>
      </c>
      <c r="AX447" s="42">
        <v>44032</v>
      </c>
      <c r="AY447" s="130">
        <v>5</v>
      </c>
      <c r="AZ447" s="132"/>
      <c r="BA447" s="3">
        <v>1</v>
      </c>
      <c r="BB447" s="42">
        <v>44031</v>
      </c>
      <c r="BC447" s="130">
        <v>5</v>
      </c>
      <c r="BD447" s="132"/>
      <c r="BE447" s="3">
        <v>1</v>
      </c>
      <c r="BF447" s="42">
        <v>44030</v>
      </c>
      <c r="BG447" s="33">
        <v>5</v>
      </c>
      <c r="BH447" s="22"/>
    </row>
    <row r="448" spans="1:60" customFormat="1" x14ac:dyDescent="0.25">
      <c r="A448" s="30">
        <v>44043</v>
      </c>
      <c r="B448" s="62">
        <v>0.625</v>
      </c>
      <c r="C448" s="128">
        <f t="shared" si="64"/>
        <v>2</v>
      </c>
      <c r="D448" s="129">
        <f t="shared" si="65"/>
        <v>2</v>
      </c>
      <c r="E448" s="33">
        <f t="shared" si="66"/>
        <v>130</v>
      </c>
      <c r="F448" s="33">
        <v>5</v>
      </c>
      <c r="G448" s="147">
        <v>44043</v>
      </c>
      <c r="H448" s="22"/>
      <c r="I448" s="3">
        <v>6</v>
      </c>
      <c r="J448" s="42">
        <v>44042</v>
      </c>
      <c r="K448" s="130">
        <v>10</v>
      </c>
      <c r="L448" s="22"/>
      <c r="M448" s="3">
        <v>8</v>
      </c>
      <c r="N448" s="42">
        <v>44041</v>
      </c>
      <c r="O448" s="130">
        <v>10</v>
      </c>
      <c r="P448" s="22"/>
      <c r="Q448" s="3">
        <v>8</v>
      </c>
      <c r="R448" s="42">
        <v>44040</v>
      </c>
      <c r="S448" s="130">
        <v>10</v>
      </c>
      <c r="T448" s="22"/>
      <c r="U448" s="3">
        <v>8</v>
      </c>
      <c r="V448" s="42">
        <v>44039</v>
      </c>
      <c r="W448" s="130">
        <v>10</v>
      </c>
      <c r="X448" s="22"/>
      <c r="Y448" s="3">
        <v>5</v>
      </c>
      <c r="Z448" s="42">
        <v>44038</v>
      </c>
      <c r="AA448" s="130">
        <v>10</v>
      </c>
      <c r="AB448" s="22"/>
      <c r="AC448" s="131">
        <v>3</v>
      </c>
      <c r="AD448" s="42">
        <v>44037</v>
      </c>
      <c r="AE448" s="130">
        <v>10</v>
      </c>
      <c r="AF448" s="22"/>
      <c r="AG448" s="131">
        <v>1</v>
      </c>
      <c r="AH448" s="42">
        <v>44036</v>
      </c>
      <c r="AI448" s="130">
        <v>10</v>
      </c>
      <c r="AJ448" s="132"/>
      <c r="AK448" s="3">
        <v>1</v>
      </c>
      <c r="AL448" s="42">
        <v>44035</v>
      </c>
      <c r="AM448" s="130">
        <v>10</v>
      </c>
      <c r="AN448" s="132"/>
      <c r="AO448" s="3">
        <v>1</v>
      </c>
      <c r="AP448" s="42">
        <v>44034</v>
      </c>
      <c r="AQ448" s="130">
        <v>10</v>
      </c>
      <c r="AR448" s="132"/>
      <c r="AS448" s="3">
        <v>1</v>
      </c>
      <c r="AT448" s="42">
        <v>44033</v>
      </c>
      <c r="AU448" s="130">
        <v>10</v>
      </c>
      <c r="AV448" s="132"/>
      <c r="AW448" s="3">
        <v>1</v>
      </c>
      <c r="AX448" s="42">
        <v>44032</v>
      </c>
      <c r="AY448" s="130">
        <v>10</v>
      </c>
      <c r="AZ448" s="132"/>
      <c r="BA448" s="3">
        <v>1</v>
      </c>
      <c r="BB448" s="42">
        <v>44031</v>
      </c>
      <c r="BC448" s="130">
        <v>10</v>
      </c>
      <c r="BD448" s="132"/>
      <c r="BE448" s="3">
        <v>1</v>
      </c>
      <c r="BF448" s="42">
        <v>44030</v>
      </c>
      <c r="BG448" s="33">
        <v>10</v>
      </c>
      <c r="BH448" s="22"/>
    </row>
    <row r="449" spans="1:60" customFormat="1" ht="13.75" thickBot="1" x14ac:dyDescent="0.3">
      <c r="A449" s="30"/>
      <c r="B449" s="62"/>
      <c r="C449" s="128">
        <f t="shared" si="64"/>
        <v>1</v>
      </c>
      <c r="D449" s="129">
        <f t="shared" si="65"/>
        <v>1</v>
      </c>
      <c r="E449" s="33">
        <f t="shared" si="66"/>
        <v>35</v>
      </c>
      <c r="F449" s="33">
        <v>5</v>
      </c>
      <c r="G449" s="147">
        <v>44043</v>
      </c>
      <c r="H449" s="22"/>
      <c r="I449" s="3">
        <v>6</v>
      </c>
      <c r="J449" s="42">
        <v>44042</v>
      </c>
      <c r="K449" s="130">
        <v>5</v>
      </c>
      <c r="L449" s="22"/>
      <c r="M449" s="3">
        <v>8</v>
      </c>
      <c r="N449" s="42">
        <v>44041</v>
      </c>
      <c r="O449" s="130">
        <v>5</v>
      </c>
      <c r="P449" s="22"/>
      <c r="Q449" s="3">
        <v>8</v>
      </c>
      <c r="R449" s="42">
        <v>44040</v>
      </c>
      <c r="S449" s="130">
        <v>5</v>
      </c>
      <c r="T449" s="22"/>
      <c r="U449" s="3">
        <v>8</v>
      </c>
      <c r="V449" s="42">
        <v>44039</v>
      </c>
      <c r="W449" s="130">
        <v>5</v>
      </c>
      <c r="X449" s="22"/>
      <c r="Y449" s="3">
        <v>5</v>
      </c>
      <c r="Z449" s="42">
        <v>44038</v>
      </c>
      <c r="AA449" s="130">
        <v>5</v>
      </c>
      <c r="AB449" s="22"/>
      <c r="AC449" s="131">
        <v>3</v>
      </c>
      <c r="AD449" s="42">
        <v>44037</v>
      </c>
      <c r="AE449" s="130">
        <v>5</v>
      </c>
      <c r="AF449" s="22"/>
      <c r="AG449" s="131"/>
      <c r="AH449" s="42"/>
      <c r="AI449" s="134">
        <v>0</v>
      </c>
      <c r="AJ449" s="132"/>
      <c r="AK449" s="3">
        <v>1</v>
      </c>
      <c r="AL449" s="42">
        <v>44035</v>
      </c>
      <c r="AM449" s="130">
        <v>5</v>
      </c>
      <c r="AN449" s="132"/>
      <c r="AO449" s="3"/>
      <c r="AP449" s="42"/>
      <c r="AQ449" s="130"/>
      <c r="AR449" s="132"/>
      <c r="AS449" s="3"/>
      <c r="AT449" s="42"/>
      <c r="AU449" s="130"/>
      <c r="AV449" s="132"/>
      <c r="AW449" s="3"/>
      <c r="AX449" s="42"/>
      <c r="AY449" s="130"/>
      <c r="AZ449" s="132"/>
      <c r="BA449" s="3"/>
      <c r="BB449" s="42"/>
      <c r="BC449" s="130"/>
      <c r="BD449" s="132"/>
      <c r="BE449" s="3"/>
      <c r="BF449" s="42"/>
      <c r="BG449" s="33"/>
      <c r="BH449" s="22"/>
    </row>
    <row r="450" spans="1:60" s="8" customFormat="1" x14ac:dyDescent="0.25">
      <c r="A450" s="5">
        <v>44044</v>
      </c>
      <c r="B450" s="63">
        <v>0.375</v>
      </c>
      <c r="C450" s="135">
        <f t="shared" ref="C450:C464" si="67">ABS(MAX(K450,O450,S450,W450,AA450,AE450,AI450,AM450,AQ450,AU450,AY450,BC450,BG450)/F450)</f>
        <v>1</v>
      </c>
      <c r="D450" s="136">
        <f t="shared" ref="D450:D464" si="68">C450</f>
        <v>1</v>
      </c>
      <c r="E450" s="7">
        <f t="shared" ref="E450:E464" si="69">SUM(K450,O450,S450,W450,AA450,AE450,AI450,AM450,AQ450,AU450,AY450,BC450,BG450)</f>
        <v>65</v>
      </c>
      <c r="F450" s="7">
        <v>5</v>
      </c>
      <c r="G450" s="141">
        <v>44043</v>
      </c>
      <c r="H450" s="12"/>
      <c r="I450" s="9">
        <v>6</v>
      </c>
      <c r="J450" s="10">
        <v>44042</v>
      </c>
      <c r="K450" s="137">
        <v>5</v>
      </c>
      <c r="L450" s="12"/>
      <c r="M450" s="9">
        <v>8</v>
      </c>
      <c r="N450" s="10">
        <v>44041</v>
      </c>
      <c r="O450" s="137">
        <v>5</v>
      </c>
      <c r="P450" s="12"/>
      <c r="Q450" s="9">
        <v>8</v>
      </c>
      <c r="R450" s="10">
        <v>44040</v>
      </c>
      <c r="S450" s="137">
        <v>5</v>
      </c>
      <c r="T450" s="12"/>
      <c r="U450" s="9">
        <v>8</v>
      </c>
      <c r="V450" s="10">
        <v>44039</v>
      </c>
      <c r="W450" s="137">
        <v>5</v>
      </c>
      <c r="X450" s="12"/>
      <c r="Y450" s="9">
        <v>5</v>
      </c>
      <c r="Z450" s="10">
        <v>44038</v>
      </c>
      <c r="AA450" s="137">
        <v>5</v>
      </c>
      <c r="AB450" s="12"/>
      <c r="AC450" s="138">
        <v>3</v>
      </c>
      <c r="AD450" s="10">
        <v>44037</v>
      </c>
      <c r="AE450" s="137">
        <v>5</v>
      </c>
      <c r="AF450" s="12"/>
      <c r="AG450" s="138">
        <v>1</v>
      </c>
      <c r="AH450" s="10">
        <v>44036</v>
      </c>
      <c r="AI450" s="137">
        <v>5</v>
      </c>
      <c r="AJ450" s="139"/>
      <c r="AK450" s="9">
        <v>1</v>
      </c>
      <c r="AL450" s="10">
        <v>44035</v>
      </c>
      <c r="AM450" s="137">
        <v>5</v>
      </c>
      <c r="AN450" s="139"/>
      <c r="AO450" s="9">
        <v>1</v>
      </c>
      <c r="AP450" s="10">
        <v>44034</v>
      </c>
      <c r="AQ450" s="137">
        <v>5</v>
      </c>
      <c r="AR450" s="139"/>
      <c r="AS450" s="9">
        <v>1</v>
      </c>
      <c r="AT450" s="10">
        <v>44033</v>
      </c>
      <c r="AU450" s="137">
        <v>5</v>
      </c>
      <c r="AV450" s="139"/>
      <c r="AW450" s="9">
        <v>1</v>
      </c>
      <c r="AX450" s="10">
        <v>44032</v>
      </c>
      <c r="AY450" s="137">
        <v>5</v>
      </c>
      <c r="AZ450" s="139"/>
      <c r="BA450" s="9">
        <v>1</v>
      </c>
      <c r="BB450" s="10">
        <v>44031</v>
      </c>
      <c r="BC450" s="137">
        <v>5</v>
      </c>
      <c r="BD450" s="139"/>
      <c r="BE450" s="9">
        <v>1</v>
      </c>
      <c r="BF450" s="10">
        <v>44030</v>
      </c>
      <c r="BG450" s="7">
        <v>5</v>
      </c>
      <c r="BH450" s="12"/>
    </row>
    <row r="451" spans="1:60" customFormat="1" x14ac:dyDescent="0.25">
      <c r="A451" s="30"/>
      <c r="B451" s="62"/>
      <c r="C451" s="128">
        <f t="shared" si="67"/>
        <v>3</v>
      </c>
      <c r="D451" s="129">
        <f t="shared" si="68"/>
        <v>3</v>
      </c>
      <c r="E451" s="33">
        <f t="shared" si="69"/>
        <v>195</v>
      </c>
      <c r="F451" s="33">
        <v>5</v>
      </c>
      <c r="G451" s="147">
        <v>44044</v>
      </c>
      <c r="H451" s="22"/>
      <c r="I451" s="3">
        <v>6</v>
      </c>
      <c r="J451" s="42">
        <v>44043</v>
      </c>
      <c r="K451" s="130">
        <v>15</v>
      </c>
      <c r="L451" s="22"/>
      <c r="M451" s="3">
        <v>8</v>
      </c>
      <c r="N451" s="42">
        <v>44042</v>
      </c>
      <c r="O451" s="130">
        <v>15</v>
      </c>
      <c r="P451" s="22"/>
      <c r="Q451" s="3">
        <v>8</v>
      </c>
      <c r="R451" s="42">
        <v>44041</v>
      </c>
      <c r="S451" s="130">
        <v>15</v>
      </c>
      <c r="T451" s="22"/>
      <c r="U451" s="3">
        <v>8</v>
      </c>
      <c r="V451" s="42">
        <v>44040</v>
      </c>
      <c r="W451" s="130">
        <v>15</v>
      </c>
      <c r="X451" s="22"/>
      <c r="Y451" s="3">
        <v>5</v>
      </c>
      <c r="Z451" s="42">
        <v>44039</v>
      </c>
      <c r="AA451" s="130">
        <v>15</v>
      </c>
      <c r="AB451" s="22"/>
      <c r="AC451" s="131">
        <v>3</v>
      </c>
      <c r="AD451" s="42">
        <v>44038</v>
      </c>
      <c r="AE451" s="130">
        <v>15</v>
      </c>
      <c r="AF451" s="22"/>
      <c r="AG451" s="131">
        <v>1</v>
      </c>
      <c r="AH451" s="42">
        <v>44037</v>
      </c>
      <c r="AI451" s="130">
        <v>15</v>
      </c>
      <c r="AJ451" s="132"/>
      <c r="AK451" s="3">
        <v>1</v>
      </c>
      <c r="AL451" s="42">
        <v>44036</v>
      </c>
      <c r="AM451" s="130">
        <v>15</v>
      </c>
      <c r="AN451" s="132"/>
      <c r="AO451" s="3">
        <v>1</v>
      </c>
      <c r="AP451" s="42">
        <v>44035</v>
      </c>
      <c r="AQ451" s="130">
        <v>15</v>
      </c>
      <c r="AR451" s="132"/>
      <c r="AS451" s="3">
        <v>1</v>
      </c>
      <c r="AT451" s="42">
        <v>44034</v>
      </c>
      <c r="AU451" s="130">
        <v>15</v>
      </c>
      <c r="AV451" s="132"/>
      <c r="AW451" s="3">
        <v>1</v>
      </c>
      <c r="AX451" s="42">
        <v>44033</v>
      </c>
      <c r="AY451" s="130">
        <v>15</v>
      </c>
      <c r="AZ451" s="132"/>
      <c r="BA451" s="3">
        <v>1</v>
      </c>
      <c r="BB451" s="42">
        <v>44032</v>
      </c>
      <c r="BC451" s="130">
        <v>15</v>
      </c>
      <c r="BD451" s="132"/>
      <c r="BE451" s="3">
        <v>1</v>
      </c>
      <c r="BF451" s="42">
        <v>44031</v>
      </c>
      <c r="BG451" s="33">
        <v>15</v>
      </c>
      <c r="BH451" s="22"/>
    </row>
    <row r="452" spans="1:60" customFormat="1" x14ac:dyDescent="0.25">
      <c r="A452" s="30"/>
      <c r="B452" s="62"/>
      <c r="C452" s="128">
        <f t="shared" si="67"/>
        <v>1</v>
      </c>
      <c r="D452" s="129">
        <f t="shared" si="68"/>
        <v>1</v>
      </c>
      <c r="E452" s="33">
        <f t="shared" si="69"/>
        <v>5</v>
      </c>
      <c r="F452" s="33">
        <v>5</v>
      </c>
      <c r="G452" s="147">
        <v>44044</v>
      </c>
      <c r="H452" s="22"/>
      <c r="I452" s="3"/>
      <c r="J452" s="42"/>
      <c r="K452" s="134">
        <v>0</v>
      </c>
      <c r="L452" s="22"/>
      <c r="M452" s="3"/>
      <c r="N452" s="42"/>
      <c r="O452" s="134">
        <v>0</v>
      </c>
      <c r="P452" s="22"/>
      <c r="Q452" s="3"/>
      <c r="R452" s="42"/>
      <c r="S452" s="134">
        <v>0</v>
      </c>
      <c r="T452" s="22"/>
      <c r="U452" s="3"/>
      <c r="V452" s="42"/>
      <c r="W452" s="134">
        <v>0</v>
      </c>
      <c r="X452" s="22"/>
      <c r="Y452" s="3"/>
      <c r="Z452" s="42"/>
      <c r="AA452" s="134">
        <v>0</v>
      </c>
      <c r="AB452" s="22"/>
      <c r="AC452" s="131"/>
      <c r="AD452" s="42"/>
      <c r="AE452" s="134">
        <v>0</v>
      </c>
      <c r="AF452" s="22"/>
      <c r="AG452" s="131"/>
      <c r="AH452" s="42"/>
      <c r="AI452" s="134">
        <v>0</v>
      </c>
      <c r="AJ452" s="132"/>
      <c r="AK452" s="3"/>
      <c r="AL452" s="42"/>
      <c r="AM452" s="134">
        <v>0</v>
      </c>
      <c r="AN452" s="132"/>
      <c r="AO452" s="3"/>
      <c r="AP452" s="42"/>
      <c r="AQ452" s="134">
        <v>0</v>
      </c>
      <c r="AR452" s="132"/>
      <c r="AS452" s="3"/>
      <c r="AT452" s="42"/>
      <c r="AU452" s="134">
        <v>0</v>
      </c>
      <c r="AV452" s="132"/>
      <c r="AW452" s="3"/>
      <c r="AX452" s="42"/>
      <c r="AY452" s="134">
        <v>0</v>
      </c>
      <c r="AZ452" s="132"/>
      <c r="BA452" s="3"/>
      <c r="BB452" s="42"/>
      <c r="BC452" s="134">
        <v>0</v>
      </c>
      <c r="BD452" s="132"/>
      <c r="BE452" s="3">
        <v>1</v>
      </c>
      <c r="BF452" s="42">
        <v>44031</v>
      </c>
      <c r="BG452" s="33">
        <v>5</v>
      </c>
      <c r="BH452" s="22"/>
    </row>
    <row r="453" spans="1:60" customFormat="1" x14ac:dyDescent="0.25">
      <c r="A453" s="30"/>
      <c r="B453" s="62"/>
      <c r="C453" s="128">
        <f t="shared" si="67"/>
        <v>1</v>
      </c>
      <c r="D453" s="129">
        <f t="shared" si="68"/>
        <v>1</v>
      </c>
      <c r="E453" s="33">
        <f t="shared" si="69"/>
        <v>50</v>
      </c>
      <c r="F453" s="33">
        <v>5</v>
      </c>
      <c r="G453" s="147">
        <v>44044</v>
      </c>
      <c r="H453" s="22"/>
      <c r="I453" s="3">
        <v>6</v>
      </c>
      <c r="J453" s="42">
        <v>44043</v>
      </c>
      <c r="K453" s="130">
        <v>5</v>
      </c>
      <c r="L453" s="22"/>
      <c r="M453" s="3">
        <v>8</v>
      </c>
      <c r="N453" s="42">
        <v>44042</v>
      </c>
      <c r="O453" s="130">
        <v>5</v>
      </c>
      <c r="P453" s="22"/>
      <c r="Q453" s="3">
        <v>8</v>
      </c>
      <c r="R453" s="42">
        <v>44041</v>
      </c>
      <c r="S453" s="130">
        <v>5</v>
      </c>
      <c r="T453" s="22"/>
      <c r="U453" s="3">
        <v>8</v>
      </c>
      <c r="V453" s="42">
        <v>44040</v>
      </c>
      <c r="W453" s="130">
        <v>5</v>
      </c>
      <c r="X453" s="22"/>
      <c r="Y453" s="3">
        <v>5</v>
      </c>
      <c r="Z453" s="42">
        <v>44039</v>
      </c>
      <c r="AA453" s="130">
        <v>5</v>
      </c>
      <c r="AB453" s="22"/>
      <c r="AC453" s="131">
        <v>3</v>
      </c>
      <c r="AD453" s="42">
        <v>44038</v>
      </c>
      <c r="AE453" s="130">
        <v>5</v>
      </c>
      <c r="AF453" s="22"/>
      <c r="AG453" s="131">
        <v>1</v>
      </c>
      <c r="AH453" s="42">
        <v>44037</v>
      </c>
      <c r="AI453" s="130">
        <v>5</v>
      </c>
      <c r="AJ453" s="132"/>
      <c r="AK453" s="3">
        <v>1</v>
      </c>
      <c r="AL453" s="42">
        <v>44036</v>
      </c>
      <c r="AM453" s="130">
        <v>5</v>
      </c>
      <c r="AN453" s="132"/>
      <c r="AO453" s="3"/>
      <c r="AP453" s="42"/>
      <c r="AQ453" s="134">
        <v>0</v>
      </c>
      <c r="AR453" s="132"/>
      <c r="AS453" s="3"/>
      <c r="AT453" s="42"/>
      <c r="AU453" s="134">
        <v>0</v>
      </c>
      <c r="AV453" s="132"/>
      <c r="AW453" s="3"/>
      <c r="AX453" s="42"/>
      <c r="AY453" s="134">
        <v>0</v>
      </c>
      <c r="AZ453" s="132"/>
      <c r="BA453" s="3">
        <v>1</v>
      </c>
      <c r="BB453" s="42">
        <v>44032</v>
      </c>
      <c r="BC453" s="130">
        <v>5</v>
      </c>
      <c r="BD453" s="132"/>
      <c r="BE453" s="3">
        <v>1</v>
      </c>
      <c r="BF453" s="42">
        <v>44031</v>
      </c>
      <c r="BG453" s="33">
        <v>5</v>
      </c>
      <c r="BH453" s="22"/>
    </row>
    <row r="454" spans="1:60" customFormat="1" x14ac:dyDescent="0.25">
      <c r="A454" s="30"/>
      <c r="B454" s="62"/>
      <c r="C454" s="128">
        <f t="shared" si="67"/>
        <v>1</v>
      </c>
      <c r="D454" s="129">
        <f t="shared" si="68"/>
        <v>1</v>
      </c>
      <c r="E454" s="33">
        <f t="shared" si="69"/>
        <v>20</v>
      </c>
      <c r="F454" s="33">
        <v>5</v>
      </c>
      <c r="G454" s="147">
        <v>44044</v>
      </c>
      <c r="H454" s="22"/>
      <c r="I454" s="3">
        <v>6</v>
      </c>
      <c r="J454" s="42">
        <v>44043</v>
      </c>
      <c r="K454" s="130">
        <v>5</v>
      </c>
      <c r="L454" s="22"/>
      <c r="M454" s="3">
        <v>8</v>
      </c>
      <c r="N454" s="42">
        <v>44042</v>
      </c>
      <c r="O454" s="130">
        <v>5</v>
      </c>
      <c r="P454" s="22"/>
      <c r="Q454" s="3">
        <v>8</v>
      </c>
      <c r="R454" s="42">
        <v>44041</v>
      </c>
      <c r="S454" s="130">
        <v>5</v>
      </c>
      <c r="T454" s="22"/>
      <c r="U454" s="3">
        <v>8</v>
      </c>
      <c r="V454" s="42">
        <v>44040</v>
      </c>
      <c r="W454" s="130">
        <v>5</v>
      </c>
      <c r="X454" s="22"/>
      <c r="Y454" s="3"/>
      <c r="Z454" s="42"/>
      <c r="AA454" s="130"/>
      <c r="AB454" s="22"/>
      <c r="AC454" s="131"/>
      <c r="AD454" s="42"/>
      <c r="AE454" s="130"/>
      <c r="AF454" s="22"/>
      <c r="AG454" s="131"/>
      <c r="AH454" s="42"/>
      <c r="AI454" s="130"/>
      <c r="AJ454" s="132"/>
      <c r="AK454" s="3"/>
      <c r="AL454" s="42"/>
      <c r="AM454" s="130"/>
      <c r="AN454" s="132"/>
      <c r="AO454" s="3"/>
      <c r="AP454" s="42"/>
      <c r="AQ454" s="130"/>
      <c r="AR454" s="132"/>
      <c r="AS454" s="3"/>
      <c r="AT454" s="42"/>
      <c r="AU454" s="130"/>
      <c r="AV454" s="132"/>
      <c r="AW454" s="3"/>
      <c r="AX454" s="42"/>
      <c r="AY454" s="130"/>
      <c r="AZ454" s="132"/>
      <c r="BA454" s="3"/>
      <c r="BB454" s="42"/>
      <c r="BC454" s="130"/>
      <c r="BD454" s="22"/>
      <c r="BE454" s="3"/>
      <c r="BF454" s="42"/>
      <c r="BG454" s="33"/>
      <c r="BH454" s="22"/>
    </row>
    <row r="455" spans="1:60" customFormat="1" x14ac:dyDescent="0.25">
      <c r="A455" s="30">
        <v>44044</v>
      </c>
      <c r="B455" s="62">
        <v>0.45833333333333331</v>
      </c>
      <c r="C455" s="128">
        <f t="shared" si="67"/>
        <v>1</v>
      </c>
      <c r="D455" s="129">
        <f t="shared" si="68"/>
        <v>1</v>
      </c>
      <c r="E455" s="33">
        <f t="shared" si="69"/>
        <v>65</v>
      </c>
      <c r="F455" s="33">
        <v>5</v>
      </c>
      <c r="G455" s="147">
        <v>44044</v>
      </c>
      <c r="H455" s="22"/>
      <c r="I455" s="3">
        <v>6</v>
      </c>
      <c r="J455" s="42">
        <v>44043</v>
      </c>
      <c r="K455" s="130">
        <v>5</v>
      </c>
      <c r="L455" s="22"/>
      <c r="M455" s="3">
        <v>8</v>
      </c>
      <c r="N455" s="42">
        <v>44042</v>
      </c>
      <c r="O455" s="130">
        <v>5</v>
      </c>
      <c r="P455" s="22"/>
      <c r="Q455" s="3">
        <v>8</v>
      </c>
      <c r="R455" s="42">
        <v>44041</v>
      </c>
      <c r="S455" s="130">
        <v>5</v>
      </c>
      <c r="T455" s="22"/>
      <c r="U455" s="3">
        <v>8</v>
      </c>
      <c r="V455" s="42">
        <v>44040</v>
      </c>
      <c r="W455" s="130">
        <v>5</v>
      </c>
      <c r="X455" s="22"/>
      <c r="Y455" s="3">
        <v>5</v>
      </c>
      <c r="Z455" s="42">
        <v>44039</v>
      </c>
      <c r="AA455" s="130">
        <v>5</v>
      </c>
      <c r="AB455" s="22"/>
      <c r="AC455" s="131">
        <v>3</v>
      </c>
      <c r="AD455" s="42">
        <v>44038</v>
      </c>
      <c r="AE455" s="130">
        <v>5</v>
      </c>
      <c r="AF455" s="22"/>
      <c r="AG455" s="131">
        <v>1</v>
      </c>
      <c r="AH455" s="42">
        <v>44037</v>
      </c>
      <c r="AI455" s="130">
        <v>5</v>
      </c>
      <c r="AJ455" s="132"/>
      <c r="AK455" s="3">
        <v>1</v>
      </c>
      <c r="AL455" s="42">
        <v>44036</v>
      </c>
      <c r="AM455" s="130">
        <v>5</v>
      </c>
      <c r="AN455" s="132"/>
      <c r="AO455" s="3">
        <v>1</v>
      </c>
      <c r="AP455" s="42">
        <v>44035</v>
      </c>
      <c r="AQ455" s="130">
        <v>5</v>
      </c>
      <c r="AR455" s="132"/>
      <c r="AS455" s="3">
        <v>1</v>
      </c>
      <c r="AT455" s="42">
        <v>44034</v>
      </c>
      <c r="AU455" s="130">
        <v>5</v>
      </c>
      <c r="AV455" s="132"/>
      <c r="AW455" s="3">
        <v>1</v>
      </c>
      <c r="AX455" s="42">
        <v>44033</v>
      </c>
      <c r="AY455" s="130">
        <v>5</v>
      </c>
      <c r="AZ455" s="132"/>
      <c r="BA455" s="3">
        <v>1</v>
      </c>
      <c r="BB455" s="42">
        <v>44032</v>
      </c>
      <c r="BC455" s="130">
        <v>5</v>
      </c>
      <c r="BD455" s="132"/>
      <c r="BE455" s="3">
        <v>1</v>
      </c>
      <c r="BF455" s="42">
        <v>44031</v>
      </c>
      <c r="BG455" s="33">
        <v>5</v>
      </c>
      <c r="BH455" s="22"/>
    </row>
    <row r="456" spans="1:60" customFormat="1" x14ac:dyDescent="0.25">
      <c r="A456" s="30"/>
      <c r="B456" s="62"/>
      <c r="C456" s="128">
        <f t="shared" si="67"/>
        <v>1</v>
      </c>
      <c r="D456" s="129">
        <f t="shared" si="68"/>
        <v>1</v>
      </c>
      <c r="E456" s="33">
        <f t="shared" si="69"/>
        <v>55</v>
      </c>
      <c r="F456" s="33">
        <v>5</v>
      </c>
      <c r="G456" s="147">
        <v>44044</v>
      </c>
      <c r="H456" s="22"/>
      <c r="I456" s="3">
        <v>6</v>
      </c>
      <c r="J456" s="42">
        <v>44043</v>
      </c>
      <c r="K456" s="130">
        <v>5</v>
      </c>
      <c r="L456" s="22"/>
      <c r="M456" s="3">
        <v>8</v>
      </c>
      <c r="N456" s="42">
        <v>44042</v>
      </c>
      <c r="O456" s="130">
        <v>5</v>
      </c>
      <c r="P456" s="22"/>
      <c r="Q456" s="3">
        <v>8</v>
      </c>
      <c r="R456" s="42">
        <v>44041</v>
      </c>
      <c r="S456" s="130">
        <v>5</v>
      </c>
      <c r="T456" s="22"/>
      <c r="U456" s="3">
        <v>8</v>
      </c>
      <c r="V456" s="42">
        <v>44040</v>
      </c>
      <c r="W456" s="130">
        <v>5</v>
      </c>
      <c r="X456" s="22"/>
      <c r="Y456" s="3">
        <v>5</v>
      </c>
      <c r="Z456" s="42">
        <v>44039</v>
      </c>
      <c r="AA456" s="130">
        <v>5</v>
      </c>
      <c r="AB456" s="22"/>
      <c r="AC456" s="131">
        <v>3</v>
      </c>
      <c r="AD456" s="42">
        <v>44038</v>
      </c>
      <c r="AE456" s="130">
        <v>5</v>
      </c>
      <c r="AF456" s="22"/>
      <c r="AG456" s="131">
        <v>1</v>
      </c>
      <c r="AH456" s="42">
        <v>44037</v>
      </c>
      <c r="AI456" s="130">
        <v>5</v>
      </c>
      <c r="AJ456" s="132"/>
      <c r="AK456" s="3">
        <v>1</v>
      </c>
      <c r="AL456" s="42">
        <v>44036</v>
      </c>
      <c r="AM456" s="130">
        <v>5</v>
      </c>
      <c r="AN456" s="132"/>
      <c r="AO456" s="3">
        <v>1</v>
      </c>
      <c r="AP456" s="42">
        <v>44035</v>
      </c>
      <c r="AQ456" s="130">
        <v>5</v>
      </c>
      <c r="AR456" s="132"/>
      <c r="AS456" s="3">
        <v>1</v>
      </c>
      <c r="AT456" s="42">
        <v>44034</v>
      </c>
      <c r="AU456" s="130">
        <v>5</v>
      </c>
      <c r="AV456" s="132"/>
      <c r="AW456" s="3">
        <v>1</v>
      </c>
      <c r="AX456" s="42">
        <v>44033</v>
      </c>
      <c r="AY456" s="130">
        <v>5</v>
      </c>
      <c r="AZ456" s="132"/>
      <c r="BA456" s="3"/>
      <c r="BB456" s="42"/>
      <c r="BC456" s="130"/>
      <c r="BD456" s="132"/>
      <c r="BE456" s="3"/>
      <c r="BF456" s="42"/>
      <c r="BG456" s="33"/>
      <c r="BH456" s="22"/>
    </row>
    <row r="457" spans="1:60" customFormat="1" x14ac:dyDescent="0.25">
      <c r="A457" s="30"/>
      <c r="B457" s="62"/>
      <c r="C457" s="128">
        <f t="shared" si="67"/>
        <v>1</v>
      </c>
      <c r="D457" s="129">
        <f t="shared" si="68"/>
        <v>1</v>
      </c>
      <c r="E457" s="33">
        <f t="shared" si="69"/>
        <v>40</v>
      </c>
      <c r="F457" s="33">
        <v>5</v>
      </c>
      <c r="G457" s="147">
        <v>44044</v>
      </c>
      <c r="H457" s="22"/>
      <c r="I457" s="3">
        <v>6</v>
      </c>
      <c r="J457" s="42">
        <v>44043</v>
      </c>
      <c r="K457" s="130">
        <v>5</v>
      </c>
      <c r="L457" s="22"/>
      <c r="M457" s="3">
        <v>8</v>
      </c>
      <c r="N457" s="42">
        <v>44042</v>
      </c>
      <c r="O457" s="130">
        <v>5</v>
      </c>
      <c r="P457" s="22"/>
      <c r="Q457" s="3">
        <v>8</v>
      </c>
      <c r="R457" s="42">
        <v>44041</v>
      </c>
      <c r="S457" s="130">
        <v>5</v>
      </c>
      <c r="T457" s="22"/>
      <c r="U457" s="3">
        <v>8</v>
      </c>
      <c r="V457" s="42">
        <v>44040</v>
      </c>
      <c r="W457" s="130">
        <v>5</v>
      </c>
      <c r="X457" s="22"/>
      <c r="Y457" s="3">
        <v>5</v>
      </c>
      <c r="Z457" s="42">
        <v>44039</v>
      </c>
      <c r="AA457" s="130">
        <v>5</v>
      </c>
      <c r="AB457" s="22"/>
      <c r="AC457" s="131">
        <v>3</v>
      </c>
      <c r="AD457" s="42">
        <v>44038</v>
      </c>
      <c r="AE457" s="130">
        <v>5</v>
      </c>
      <c r="AF457" s="22"/>
      <c r="AG457" s="131">
        <v>1</v>
      </c>
      <c r="AH457" s="42">
        <v>44037</v>
      </c>
      <c r="AI457" s="130">
        <v>5</v>
      </c>
      <c r="AJ457" s="132"/>
      <c r="AK457" s="3">
        <v>1</v>
      </c>
      <c r="AL457" s="42">
        <v>44036</v>
      </c>
      <c r="AM457" s="130">
        <v>5</v>
      </c>
      <c r="AN457" s="132"/>
      <c r="AO457" s="3"/>
      <c r="AP457" s="42"/>
      <c r="AQ457" s="130"/>
      <c r="AR457" s="132"/>
      <c r="AS457" s="3"/>
      <c r="AT457" s="42"/>
      <c r="AU457" s="130"/>
      <c r="AV457" s="132"/>
      <c r="AW457" s="3"/>
      <c r="AX457" s="42"/>
      <c r="AY457" s="130"/>
      <c r="AZ457" s="132"/>
      <c r="BA457" s="3"/>
      <c r="BB457" s="42"/>
      <c r="BC457" s="130"/>
      <c r="BD457" s="132"/>
      <c r="BE457" s="3"/>
      <c r="BF457" s="42"/>
      <c r="BG457" s="33"/>
      <c r="BH457" s="22"/>
    </row>
    <row r="458" spans="1:60" customFormat="1" x14ac:dyDescent="0.25">
      <c r="A458" s="30"/>
      <c r="B458" s="62"/>
      <c r="C458" s="128">
        <f t="shared" si="67"/>
        <v>1</v>
      </c>
      <c r="D458" s="129">
        <f t="shared" si="68"/>
        <v>1</v>
      </c>
      <c r="E458" s="33">
        <f t="shared" si="69"/>
        <v>10</v>
      </c>
      <c r="F458" s="33">
        <v>5</v>
      </c>
      <c r="G458" s="147">
        <v>44044</v>
      </c>
      <c r="H458" s="22"/>
      <c r="I458" s="3">
        <v>6</v>
      </c>
      <c r="J458" s="42">
        <v>44043</v>
      </c>
      <c r="K458" s="130">
        <v>5</v>
      </c>
      <c r="L458" s="22"/>
      <c r="M458" s="3">
        <v>8</v>
      </c>
      <c r="N458" s="42">
        <v>44042</v>
      </c>
      <c r="O458" s="130">
        <v>5</v>
      </c>
      <c r="P458" s="22"/>
      <c r="Q458" s="3"/>
      <c r="R458" s="42"/>
      <c r="S458" s="130"/>
      <c r="T458" s="22"/>
      <c r="U458" s="3"/>
      <c r="V458" s="42"/>
      <c r="W458" s="130"/>
      <c r="X458" s="22"/>
      <c r="Y458" s="3"/>
      <c r="Z458" s="42"/>
      <c r="AA458" s="130"/>
      <c r="AB458" s="22"/>
      <c r="AC458" s="131"/>
      <c r="AD458" s="42"/>
      <c r="AE458" s="130"/>
      <c r="AF458" s="22"/>
      <c r="AG458" s="131"/>
      <c r="AH458" s="42"/>
      <c r="AI458" s="130"/>
      <c r="AJ458" s="132"/>
      <c r="AK458" s="3"/>
      <c r="AL458" s="42"/>
      <c r="AM458" s="130"/>
      <c r="AN458" s="132"/>
      <c r="AO458" s="3"/>
      <c r="AP458" s="42"/>
      <c r="AQ458" s="130"/>
      <c r="AR458" s="132"/>
      <c r="AS458" s="3"/>
      <c r="AT458" s="42"/>
      <c r="AU458" s="130"/>
      <c r="AV458" s="132"/>
      <c r="AW458" s="3"/>
      <c r="AX458" s="42"/>
      <c r="AY458" s="130"/>
      <c r="AZ458" s="132"/>
      <c r="BA458" s="3"/>
      <c r="BB458" s="42"/>
      <c r="BC458" s="130"/>
      <c r="BD458" s="132"/>
      <c r="BE458" s="3"/>
      <c r="BF458" s="42"/>
      <c r="BG458" s="33"/>
      <c r="BH458" s="22"/>
    </row>
    <row r="459" spans="1:60" customFormat="1" x14ac:dyDescent="0.25">
      <c r="A459" s="30">
        <v>44044</v>
      </c>
      <c r="B459" s="62">
        <v>0.5</v>
      </c>
      <c r="C459" s="128">
        <f t="shared" si="67"/>
        <v>5</v>
      </c>
      <c r="D459" s="129">
        <f t="shared" si="68"/>
        <v>5</v>
      </c>
      <c r="E459" s="33">
        <f t="shared" si="69"/>
        <v>325</v>
      </c>
      <c r="F459" s="33">
        <v>5</v>
      </c>
      <c r="G459" s="147">
        <v>44044</v>
      </c>
      <c r="H459" s="22"/>
      <c r="I459" s="3">
        <v>6</v>
      </c>
      <c r="J459" s="42">
        <v>44043</v>
      </c>
      <c r="K459" s="130">
        <v>25</v>
      </c>
      <c r="L459" s="22"/>
      <c r="M459" s="3">
        <v>8</v>
      </c>
      <c r="N459" s="42">
        <v>44042</v>
      </c>
      <c r="O459" s="130">
        <v>25</v>
      </c>
      <c r="P459" s="22"/>
      <c r="Q459" s="3">
        <v>8</v>
      </c>
      <c r="R459" s="42">
        <v>44041</v>
      </c>
      <c r="S459" s="130">
        <v>25</v>
      </c>
      <c r="T459" s="22"/>
      <c r="U459" s="3">
        <v>8</v>
      </c>
      <c r="V459" s="42">
        <v>44040</v>
      </c>
      <c r="W459" s="130">
        <v>25</v>
      </c>
      <c r="X459" s="22"/>
      <c r="Y459" s="3">
        <v>5</v>
      </c>
      <c r="Z459" s="42">
        <v>44039</v>
      </c>
      <c r="AA459" s="130">
        <v>25</v>
      </c>
      <c r="AB459" s="22"/>
      <c r="AC459" s="131">
        <v>3</v>
      </c>
      <c r="AD459" s="42">
        <v>44038</v>
      </c>
      <c r="AE459" s="130">
        <v>25</v>
      </c>
      <c r="AF459" s="22"/>
      <c r="AG459" s="131">
        <v>1</v>
      </c>
      <c r="AH459" s="42">
        <v>44037</v>
      </c>
      <c r="AI459" s="130">
        <v>25</v>
      </c>
      <c r="AJ459" s="132"/>
      <c r="AK459" s="3">
        <v>1</v>
      </c>
      <c r="AL459" s="42">
        <v>44036</v>
      </c>
      <c r="AM459" s="130">
        <v>25</v>
      </c>
      <c r="AN459" s="132"/>
      <c r="AO459" s="3">
        <v>1</v>
      </c>
      <c r="AP459" s="42">
        <v>44035</v>
      </c>
      <c r="AQ459" s="130">
        <v>25</v>
      </c>
      <c r="AR459" s="132"/>
      <c r="AS459" s="3">
        <v>1</v>
      </c>
      <c r="AT459" s="42">
        <v>44034</v>
      </c>
      <c r="AU459" s="130">
        <v>25</v>
      </c>
      <c r="AV459" s="132"/>
      <c r="AW459" s="3">
        <v>1</v>
      </c>
      <c r="AX459" s="42">
        <v>44033</v>
      </c>
      <c r="AY459" s="130">
        <v>25</v>
      </c>
      <c r="AZ459" s="132"/>
      <c r="BA459" s="3">
        <v>1</v>
      </c>
      <c r="BB459" s="42">
        <v>44032</v>
      </c>
      <c r="BC459" s="130">
        <v>25</v>
      </c>
      <c r="BD459" s="132"/>
      <c r="BE459" s="3">
        <v>1</v>
      </c>
      <c r="BF459" s="42">
        <v>44031</v>
      </c>
      <c r="BG459" s="33">
        <v>25</v>
      </c>
      <c r="BH459" s="22"/>
    </row>
    <row r="460" spans="1:60" customFormat="1" x14ac:dyDescent="0.25">
      <c r="A460" s="30">
        <v>44044</v>
      </c>
      <c r="B460" s="62">
        <v>0.625</v>
      </c>
      <c r="C460" s="128">
        <f t="shared" si="67"/>
        <v>4</v>
      </c>
      <c r="D460" s="129">
        <f t="shared" si="68"/>
        <v>4</v>
      </c>
      <c r="E460" s="33">
        <f t="shared" si="69"/>
        <v>260</v>
      </c>
      <c r="F460" s="33">
        <v>5</v>
      </c>
      <c r="G460" s="147">
        <v>44044</v>
      </c>
      <c r="H460" s="22"/>
      <c r="I460" s="3">
        <v>6</v>
      </c>
      <c r="J460" s="42">
        <v>44043</v>
      </c>
      <c r="K460" s="130">
        <v>20</v>
      </c>
      <c r="L460" s="22"/>
      <c r="M460" s="3">
        <v>8</v>
      </c>
      <c r="N460" s="42">
        <v>44042</v>
      </c>
      <c r="O460" s="130">
        <v>20</v>
      </c>
      <c r="P460" s="22"/>
      <c r="Q460" s="3">
        <v>8</v>
      </c>
      <c r="R460" s="42">
        <v>44041</v>
      </c>
      <c r="S460" s="130">
        <v>20</v>
      </c>
      <c r="T460" s="22"/>
      <c r="U460" s="3">
        <v>8</v>
      </c>
      <c r="V460" s="42">
        <v>44040</v>
      </c>
      <c r="W460" s="130">
        <v>20</v>
      </c>
      <c r="X460" s="22"/>
      <c r="Y460" s="3">
        <v>5</v>
      </c>
      <c r="Z460" s="42">
        <v>44039</v>
      </c>
      <c r="AA460" s="130">
        <v>20</v>
      </c>
      <c r="AB460" s="22"/>
      <c r="AC460" s="131">
        <v>3</v>
      </c>
      <c r="AD460" s="42">
        <v>44038</v>
      </c>
      <c r="AE460" s="130">
        <v>20</v>
      </c>
      <c r="AF460" s="22"/>
      <c r="AG460" s="131">
        <v>1</v>
      </c>
      <c r="AH460" s="42">
        <v>44037</v>
      </c>
      <c r="AI460" s="130">
        <v>20</v>
      </c>
      <c r="AJ460" s="132"/>
      <c r="AK460" s="3">
        <v>1</v>
      </c>
      <c r="AL460" s="42">
        <v>44036</v>
      </c>
      <c r="AM460" s="130">
        <v>20</v>
      </c>
      <c r="AN460" s="132"/>
      <c r="AO460" s="3">
        <v>1</v>
      </c>
      <c r="AP460" s="42">
        <v>44035</v>
      </c>
      <c r="AQ460" s="130">
        <v>20</v>
      </c>
      <c r="AR460" s="132"/>
      <c r="AS460" s="3">
        <v>1</v>
      </c>
      <c r="AT460" s="42">
        <v>44034</v>
      </c>
      <c r="AU460" s="130">
        <v>20</v>
      </c>
      <c r="AV460" s="132"/>
      <c r="AW460" s="3">
        <v>1</v>
      </c>
      <c r="AX460" s="42">
        <v>44033</v>
      </c>
      <c r="AY460" s="130">
        <v>20</v>
      </c>
      <c r="AZ460" s="132"/>
      <c r="BA460" s="3">
        <v>1</v>
      </c>
      <c r="BB460" s="42">
        <v>44032</v>
      </c>
      <c r="BC460" s="130">
        <v>20</v>
      </c>
      <c r="BD460" s="132"/>
      <c r="BE460" s="3">
        <v>1</v>
      </c>
      <c r="BF460" s="42">
        <v>44031</v>
      </c>
      <c r="BG460" s="33">
        <v>20</v>
      </c>
      <c r="BH460" s="22"/>
    </row>
    <row r="461" spans="1:60" customFormat="1" x14ac:dyDescent="0.25">
      <c r="A461" s="30"/>
      <c r="B461" s="62"/>
      <c r="C461" s="128">
        <f t="shared" si="67"/>
        <v>1</v>
      </c>
      <c r="D461" s="129">
        <f t="shared" si="68"/>
        <v>1</v>
      </c>
      <c r="E461" s="33">
        <f t="shared" si="69"/>
        <v>10</v>
      </c>
      <c r="F461" s="33">
        <v>5</v>
      </c>
      <c r="G461" s="147">
        <v>44044</v>
      </c>
      <c r="H461" s="22"/>
      <c r="I461" s="3">
        <v>6</v>
      </c>
      <c r="J461" s="42">
        <v>44043</v>
      </c>
      <c r="K461" s="130">
        <v>5</v>
      </c>
      <c r="L461" s="22"/>
      <c r="M461" s="3">
        <v>8</v>
      </c>
      <c r="N461" s="42">
        <v>44042</v>
      </c>
      <c r="O461" s="130">
        <v>5</v>
      </c>
      <c r="P461" s="22"/>
      <c r="Q461" s="3"/>
      <c r="R461" s="42"/>
      <c r="S461" s="130"/>
      <c r="T461" s="22"/>
      <c r="U461" s="3"/>
      <c r="V461" s="42"/>
      <c r="W461" s="130"/>
      <c r="X461" s="22"/>
      <c r="Y461" s="3"/>
      <c r="Z461" s="42"/>
      <c r="AA461" s="130"/>
      <c r="AB461" s="22"/>
      <c r="AC461" s="131"/>
      <c r="AD461" s="42"/>
      <c r="AE461" s="130"/>
      <c r="AF461" s="22"/>
      <c r="AG461" s="131"/>
      <c r="AH461" s="42"/>
      <c r="AI461" s="130"/>
      <c r="AJ461" s="132"/>
      <c r="AK461" s="3"/>
      <c r="AL461" s="42"/>
      <c r="AM461" s="130"/>
      <c r="AN461" s="132"/>
      <c r="AO461" s="3"/>
      <c r="AP461" s="42"/>
      <c r="AQ461" s="130"/>
      <c r="AR461" s="132"/>
      <c r="AS461" s="3"/>
      <c r="AT461" s="42"/>
      <c r="AU461" s="130"/>
      <c r="AV461" s="132"/>
      <c r="AW461" s="3"/>
      <c r="AX461" s="42"/>
      <c r="AY461" s="130"/>
      <c r="AZ461" s="132"/>
      <c r="BA461" s="3"/>
      <c r="BB461" s="42"/>
      <c r="BC461" s="130"/>
      <c r="BD461" s="132"/>
      <c r="BE461" s="3"/>
      <c r="BF461" s="42"/>
      <c r="BG461" s="33"/>
      <c r="BH461" s="22"/>
    </row>
    <row r="462" spans="1:60" customFormat="1" x14ac:dyDescent="0.25">
      <c r="A462" s="30"/>
      <c r="B462" s="62"/>
      <c r="C462" s="128">
        <f t="shared" si="67"/>
        <v>1</v>
      </c>
      <c r="D462" s="129">
        <f t="shared" si="68"/>
        <v>1</v>
      </c>
      <c r="E462" s="33">
        <f t="shared" si="69"/>
        <v>5</v>
      </c>
      <c r="F462" s="33">
        <v>5</v>
      </c>
      <c r="G462" s="147">
        <v>44044</v>
      </c>
      <c r="H462" s="22"/>
      <c r="I462" s="3">
        <v>6</v>
      </c>
      <c r="J462" s="42">
        <v>44043</v>
      </c>
      <c r="K462" s="130">
        <v>5</v>
      </c>
      <c r="L462" s="22"/>
      <c r="M462" s="3"/>
      <c r="N462" s="42"/>
      <c r="O462" s="130"/>
      <c r="P462" s="22"/>
      <c r="Q462" s="3"/>
      <c r="R462" s="42"/>
      <c r="S462" s="130"/>
      <c r="T462" s="22"/>
      <c r="U462" s="3"/>
      <c r="V462" s="42"/>
      <c r="W462" s="130"/>
      <c r="X462" s="22"/>
      <c r="Y462" s="3"/>
      <c r="Z462" s="42"/>
      <c r="AA462" s="130"/>
      <c r="AB462" s="22"/>
      <c r="AC462" s="131"/>
      <c r="AD462" s="42"/>
      <c r="AE462" s="130"/>
      <c r="AF462" s="22"/>
      <c r="AG462" s="131"/>
      <c r="AH462" s="42"/>
      <c r="AI462" s="130"/>
      <c r="AJ462" s="132"/>
      <c r="AK462" s="3"/>
      <c r="AL462" s="42"/>
      <c r="AM462" s="130"/>
      <c r="AN462" s="132"/>
      <c r="AO462" s="3"/>
      <c r="AP462" s="42"/>
      <c r="AQ462" s="130"/>
      <c r="AR462" s="132"/>
      <c r="AS462" s="3"/>
      <c r="AT462" s="42"/>
      <c r="AU462" s="130"/>
      <c r="AV462" s="132"/>
      <c r="AW462" s="3"/>
      <c r="AX462" s="42"/>
      <c r="AY462" s="130"/>
      <c r="AZ462" s="132"/>
      <c r="BA462" s="3"/>
      <c r="BB462" s="42"/>
      <c r="BC462" s="130"/>
      <c r="BD462" s="132"/>
      <c r="BE462" s="3"/>
      <c r="BF462" s="42"/>
      <c r="BG462" s="33"/>
      <c r="BH462" s="22"/>
    </row>
    <row r="463" spans="1:60" customFormat="1" x14ac:dyDescent="0.25">
      <c r="A463" s="30">
        <v>44044</v>
      </c>
      <c r="B463" s="62">
        <v>0.70833333333333337</v>
      </c>
      <c r="C463" s="128">
        <f t="shared" si="67"/>
        <v>4</v>
      </c>
      <c r="D463" s="129">
        <f t="shared" si="68"/>
        <v>4</v>
      </c>
      <c r="E463" s="33">
        <f t="shared" si="69"/>
        <v>260</v>
      </c>
      <c r="F463" s="33">
        <v>5</v>
      </c>
      <c r="G463" s="147">
        <v>44044</v>
      </c>
      <c r="H463" s="22"/>
      <c r="I463" s="3">
        <v>6</v>
      </c>
      <c r="J463" s="42">
        <v>44043</v>
      </c>
      <c r="K463" s="130">
        <v>20</v>
      </c>
      <c r="L463" s="22"/>
      <c r="M463" s="3">
        <v>8</v>
      </c>
      <c r="N463" s="42">
        <v>44042</v>
      </c>
      <c r="O463" s="130">
        <v>20</v>
      </c>
      <c r="P463" s="22"/>
      <c r="Q463" s="3">
        <v>8</v>
      </c>
      <c r="R463" s="42">
        <v>44041</v>
      </c>
      <c r="S463" s="130">
        <v>20</v>
      </c>
      <c r="T463" s="22"/>
      <c r="U463" s="3">
        <v>8</v>
      </c>
      <c r="V463" s="42">
        <v>44040</v>
      </c>
      <c r="W463" s="130">
        <v>20</v>
      </c>
      <c r="X463" s="22"/>
      <c r="Y463" s="3">
        <v>5</v>
      </c>
      <c r="Z463" s="42">
        <v>44039</v>
      </c>
      <c r="AA463" s="130">
        <v>20</v>
      </c>
      <c r="AB463" s="22"/>
      <c r="AC463" s="131">
        <v>3</v>
      </c>
      <c r="AD463" s="42">
        <v>44038</v>
      </c>
      <c r="AE463" s="130">
        <v>20</v>
      </c>
      <c r="AF463" s="22"/>
      <c r="AG463" s="131">
        <v>1</v>
      </c>
      <c r="AH463" s="42">
        <v>44037</v>
      </c>
      <c r="AI463" s="130">
        <v>20</v>
      </c>
      <c r="AJ463" s="132"/>
      <c r="AK463" s="3">
        <v>1</v>
      </c>
      <c r="AL463" s="42">
        <v>44036</v>
      </c>
      <c r="AM463" s="130">
        <v>20</v>
      </c>
      <c r="AN463" s="132"/>
      <c r="AO463" s="3">
        <v>1</v>
      </c>
      <c r="AP463" s="42">
        <v>44035</v>
      </c>
      <c r="AQ463" s="130">
        <v>20</v>
      </c>
      <c r="AR463" s="132"/>
      <c r="AS463" s="3">
        <v>1</v>
      </c>
      <c r="AT463" s="42">
        <v>44034</v>
      </c>
      <c r="AU463" s="130">
        <v>20</v>
      </c>
      <c r="AV463" s="132"/>
      <c r="AW463" s="3">
        <v>1</v>
      </c>
      <c r="AX463" s="42">
        <v>44033</v>
      </c>
      <c r="AY463" s="130">
        <v>20</v>
      </c>
      <c r="AZ463" s="132"/>
      <c r="BA463" s="3">
        <v>1</v>
      </c>
      <c r="BB463" s="42">
        <v>44032</v>
      </c>
      <c r="BC463" s="130">
        <v>20</v>
      </c>
      <c r="BD463" s="132"/>
      <c r="BE463" s="3">
        <v>1</v>
      </c>
      <c r="BF463" s="42">
        <v>44031</v>
      </c>
      <c r="BG463" s="33">
        <v>20</v>
      </c>
      <c r="BH463" s="22"/>
    </row>
    <row r="464" spans="1:60" customFormat="1" ht="13.75" thickBot="1" x14ac:dyDescent="0.3">
      <c r="A464" s="30"/>
      <c r="B464" s="62"/>
      <c r="C464" s="128">
        <f t="shared" si="67"/>
        <v>1</v>
      </c>
      <c r="D464" s="129">
        <f t="shared" si="68"/>
        <v>1</v>
      </c>
      <c r="E464" s="33">
        <f t="shared" si="69"/>
        <v>40</v>
      </c>
      <c r="F464" s="33">
        <v>5</v>
      </c>
      <c r="G464" s="147">
        <v>44044</v>
      </c>
      <c r="H464" s="22"/>
      <c r="I464" s="3">
        <v>6</v>
      </c>
      <c r="J464" s="42">
        <v>44043</v>
      </c>
      <c r="K464" s="130">
        <v>5</v>
      </c>
      <c r="L464" s="22"/>
      <c r="M464" s="3">
        <v>8</v>
      </c>
      <c r="N464" s="42">
        <v>44042</v>
      </c>
      <c r="O464" s="130">
        <v>5</v>
      </c>
      <c r="P464" s="22"/>
      <c r="Q464" s="3">
        <v>8</v>
      </c>
      <c r="R464" s="42">
        <v>44041</v>
      </c>
      <c r="S464" s="130">
        <v>5</v>
      </c>
      <c r="T464" s="22"/>
      <c r="U464" s="3">
        <v>8</v>
      </c>
      <c r="V464" s="42">
        <v>44040</v>
      </c>
      <c r="W464" s="130">
        <v>5</v>
      </c>
      <c r="X464" s="22"/>
      <c r="Y464" s="3">
        <v>5</v>
      </c>
      <c r="Z464" s="42">
        <v>44039</v>
      </c>
      <c r="AA464" s="130">
        <v>5</v>
      </c>
      <c r="AB464" s="22"/>
      <c r="AC464" s="131">
        <v>3</v>
      </c>
      <c r="AD464" s="42">
        <v>44038</v>
      </c>
      <c r="AE464" s="130">
        <v>5</v>
      </c>
      <c r="AF464" s="22"/>
      <c r="AG464" s="131">
        <v>1</v>
      </c>
      <c r="AH464" s="42">
        <v>44037</v>
      </c>
      <c r="AI464" s="130">
        <v>5</v>
      </c>
      <c r="AJ464" s="132"/>
      <c r="AK464" s="3">
        <v>1</v>
      </c>
      <c r="AL464" s="42">
        <v>44036</v>
      </c>
      <c r="AM464" s="130">
        <v>5</v>
      </c>
      <c r="AN464" s="132"/>
      <c r="AO464" s="3"/>
      <c r="AP464" s="42"/>
      <c r="AQ464" s="130"/>
      <c r="AR464" s="132"/>
      <c r="AS464" s="3"/>
      <c r="AT464" s="42"/>
      <c r="AU464" s="130"/>
      <c r="AV464" s="132"/>
      <c r="AW464" s="3"/>
      <c r="AX464" s="42"/>
      <c r="AY464" s="130"/>
      <c r="AZ464" s="132"/>
      <c r="BA464" s="3"/>
      <c r="BB464" s="42"/>
      <c r="BC464" s="130"/>
      <c r="BD464" s="132"/>
      <c r="BE464" s="3"/>
      <c r="BF464" s="42"/>
      <c r="BG464" s="33"/>
      <c r="BH464" s="22"/>
    </row>
    <row r="465" spans="1:60" s="8" customFormat="1" x14ac:dyDescent="0.25">
      <c r="A465" s="5">
        <v>44045</v>
      </c>
      <c r="B465" s="63">
        <v>0.33333333333333331</v>
      </c>
      <c r="C465" s="135">
        <f t="shared" ref="C465:C477" si="70">ABS(MAX(K465,O465,S465,W465,AA465,AE465,AI465,AM465,AQ465,AU465,AY465,BC465,BG465)/F465)</f>
        <v>1</v>
      </c>
      <c r="D465" s="136">
        <f t="shared" ref="D465:D477" si="71">C465</f>
        <v>1</v>
      </c>
      <c r="E465" s="7">
        <f t="shared" ref="E465:E477" si="72">SUM(K465,O465,S465,W465,AA465,AE465,AI465,AM465,AQ465,AU465,AY465,BC465,BG465)</f>
        <v>65</v>
      </c>
      <c r="F465" s="7">
        <v>5</v>
      </c>
      <c r="G465" s="141">
        <v>44045</v>
      </c>
      <c r="H465" s="12"/>
      <c r="I465" s="9">
        <v>6</v>
      </c>
      <c r="J465" s="10">
        <v>44043</v>
      </c>
      <c r="K465" s="137">
        <v>5</v>
      </c>
      <c r="L465" s="12"/>
      <c r="M465" s="9">
        <v>8</v>
      </c>
      <c r="N465" s="10">
        <v>44042</v>
      </c>
      <c r="O465" s="137">
        <v>5</v>
      </c>
      <c r="P465" s="12"/>
      <c r="Q465" s="9">
        <v>8</v>
      </c>
      <c r="R465" s="10">
        <v>44041</v>
      </c>
      <c r="S465" s="137">
        <v>5</v>
      </c>
      <c r="T465" s="12"/>
      <c r="U465" s="9">
        <v>8</v>
      </c>
      <c r="V465" s="10">
        <v>44040</v>
      </c>
      <c r="W465" s="137">
        <v>5</v>
      </c>
      <c r="X465" s="12"/>
      <c r="Y465" s="9">
        <v>5</v>
      </c>
      <c r="Z465" s="10">
        <v>44039</v>
      </c>
      <c r="AA465" s="137">
        <v>5</v>
      </c>
      <c r="AB465" s="12"/>
      <c r="AC465" s="138">
        <v>3</v>
      </c>
      <c r="AD465" s="10">
        <v>44038</v>
      </c>
      <c r="AE465" s="137">
        <v>5</v>
      </c>
      <c r="AF465" s="12"/>
      <c r="AG465" s="138">
        <v>1</v>
      </c>
      <c r="AH465" s="10">
        <v>44037</v>
      </c>
      <c r="AI465" s="137">
        <v>5</v>
      </c>
      <c r="AJ465" s="139"/>
      <c r="AK465" s="9">
        <v>1</v>
      </c>
      <c r="AL465" s="10">
        <v>44036</v>
      </c>
      <c r="AM465" s="137">
        <v>5</v>
      </c>
      <c r="AN465" s="139"/>
      <c r="AO465" s="9">
        <v>1</v>
      </c>
      <c r="AP465" s="10">
        <v>44035</v>
      </c>
      <c r="AQ465" s="137">
        <v>5</v>
      </c>
      <c r="AR465" s="139"/>
      <c r="AS465" s="9">
        <v>1</v>
      </c>
      <c r="AT465" s="10">
        <v>44034</v>
      </c>
      <c r="AU465" s="137">
        <v>5</v>
      </c>
      <c r="AV465" s="139"/>
      <c r="AW465" s="9">
        <v>1</v>
      </c>
      <c r="AX465" s="10">
        <v>44033</v>
      </c>
      <c r="AY465" s="137">
        <v>5</v>
      </c>
      <c r="AZ465" s="139"/>
      <c r="BA465" s="9">
        <v>1</v>
      </c>
      <c r="BB465" s="10">
        <v>44032</v>
      </c>
      <c r="BC465" s="137">
        <v>5</v>
      </c>
      <c r="BD465" s="139"/>
      <c r="BE465" s="9">
        <v>1</v>
      </c>
      <c r="BF465" s="10">
        <v>44031</v>
      </c>
      <c r="BG465" s="7">
        <v>5</v>
      </c>
      <c r="BH465" s="12"/>
    </row>
    <row r="466" spans="1:60" x14ac:dyDescent="0.25">
      <c r="A466" s="30"/>
      <c r="B466" s="62"/>
      <c r="C466" s="128">
        <f t="shared" si="70"/>
        <v>1</v>
      </c>
      <c r="D466" s="129">
        <f t="shared" si="71"/>
        <v>1</v>
      </c>
      <c r="E466" s="33">
        <f t="shared" si="72"/>
        <v>65</v>
      </c>
      <c r="F466" s="33">
        <v>5</v>
      </c>
      <c r="G466" s="147">
        <v>44045</v>
      </c>
      <c r="H466" s="22"/>
      <c r="I466" s="3">
        <v>6</v>
      </c>
      <c r="J466" s="42">
        <v>44044</v>
      </c>
      <c r="K466" s="130">
        <v>5</v>
      </c>
      <c r="L466" s="22"/>
      <c r="M466" s="3">
        <v>8</v>
      </c>
      <c r="N466" s="42">
        <v>44043</v>
      </c>
      <c r="O466" s="130">
        <v>5</v>
      </c>
      <c r="P466" s="22"/>
      <c r="Q466" s="3">
        <v>8</v>
      </c>
      <c r="R466" s="42">
        <v>44042</v>
      </c>
      <c r="S466" s="130">
        <v>5</v>
      </c>
      <c r="T466" s="22"/>
      <c r="U466" s="3">
        <v>8</v>
      </c>
      <c r="V466" s="42">
        <v>44041</v>
      </c>
      <c r="W466" s="130">
        <v>5</v>
      </c>
      <c r="X466" s="22"/>
      <c r="Y466" s="3">
        <v>5</v>
      </c>
      <c r="Z466" s="42">
        <v>44040</v>
      </c>
      <c r="AA466" s="130">
        <v>5</v>
      </c>
      <c r="AB466" s="22"/>
      <c r="AC466" s="131">
        <v>3</v>
      </c>
      <c r="AD466" s="42">
        <v>44039</v>
      </c>
      <c r="AE466" s="130">
        <v>5</v>
      </c>
      <c r="AF466" s="22"/>
      <c r="AG466" s="131">
        <v>1</v>
      </c>
      <c r="AH466" s="42">
        <v>44038</v>
      </c>
      <c r="AI466" s="130">
        <v>5</v>
      </c>
      <c r="AJ466" s="132"/>
      <c r="AK466" s="3">
        <v>1</v>
      </c>
      <c r="AL466" s="42">
        <v>44037</v>
      </c>
      <c r="AM466" s="130">
        <v>5</v>
      </c>
      <c r="AN466" s="132"/>
      <c r="AO466" s="3">
        <v>1</v>
      </c>
      <c r="AP466" s="42">
        <v>44036</v>
      </c>
      <c r="AQ466" s="130">
        <v>5</v>
      </c>
      <c r="AR466" s="132"/>
      <c r="AS466" s="3">
        <v>1</v>
      </c>
      <c r="AT466" s="42">
        <v>44035</v>
      </c>
      <c r="AU466" s="130">
        <v>5</v>
      </c>
      <c r="AV466" s="132"/>
      <c r="AW466" s="3">
        <v>1</v>
      </c>
      <c r="AX466" s="42">
        <v>44034</v>
      </c>
      <c r="AY466" s="130">
        <v>5</v>
      </c>
      <c r="AZ466" s="132"/>
      <c r="BA466" s="3">
        <v>1</v>
      </c>
      <c r="BB466" s="42">
        <v>44033</v>
      </c>
      <c r="BC466" s="130">
        <v>5</v>
      </c>
      <c r="BD466" s="132"/>
      <c r="BE466" s="3">
        <v>1</v>
      </c>
      <c r="BF466" s="42">
        <v>44032</v>
      </c>
      <c r="BG466" s="33">
        <v>5</v>
      </c>
      <c r="BH466" s="22"/>
    </row>
    <row r="467" spans="1:60" x14ac:dyDescent="0.25">
      <c r="A467" s="30"/>
      <c r="B467" s="62"/>
      <c r="C467" s="128">
        <f t="shared" si="70"/>
        <v>1</v>
      </c>
      <c r="D467" s="129">
        <f t="shared" si="71"/>
        <v>1</v>
      </c>
      <c r="E467" s="33">
        <f t="shared" si="72"/>
        <v>15</v>
      </c>
      <c r="F467" s="33">
        <v>5</v>
      </c>
      <c r="G467" s="147">
        <v>44045</v>
      </c>
      <c r="H467" s="22"/>
      <c r="I467" s="3">
        <v>6</v>
      </c>
      <c r="J467" s="42">
        <v>44044</v>
      </c>
      <c r="K467" s="130">
        <v>5</v>
      </c>
      <c r="L467" s="22"/>
      <c r="M467" s="3">
        <v>8</v>
      </c>
      <c r="N467" s="42">
        <v>44043</v>
      </c>
      <c r="O467" s="130">
        <v>5</v>
      </c>
      <c r="P467" s="22"/>
      <c r="Q467" s="3">
        <v>8</v>
      </c>
      <c r="R467" s="42">
        <v>44042</v>
      </c>
      <c r="S467" s="130">
        <v>5</v>
      </c>
      <c r="T467" s="22"/>
      <c r="U467" s="3"/>
      <c r="V467" s="42"/>
      <c r="W467" s="130"/>
      <c r="X467" s="22"/>
      <c r="Y467" s="3"/>
      <c r="Z467" s="42"/>
      <c r="AA467" s="130"/>
      <c r="AB467" s="22"/>
      <c r="AC467" s="131"/>
      <c r="AD467" s="42"/>
      <c r="AE467" s="130"/>
      <c r="AF467" s="22"/>
      <c r="AG467" s="131"/>
      <c r="AH467" s="42"/>
      <c r="AI467" s="130"/>
      <c r="AJ467" s="132"/>
      <c r="AK467" s="3"/>
      <c r="AL467" s="42"/>
      <c r="AM467" s="130"/>
      <c r="AN467" s="132"/>
      <c r="AO467" s="3"/>
      <c r="AP467" s="42"/>
      <c r="AQ467" s="130"/>
      <c r="AR467" s="132"/>
      <c r="AS467" s="3"/>
      <c r="AT467" s="42"/>
      <c r="AU467" s="130"/>
      <c r="AV467" s="132"/>
      <c r="AW467" s="3"/>
      <c r="AX467" s="42"/>
      <c r="AY467" s="130"/>
      <c r="AZ467" s="132"/>
      <c r="BA467" s="3"/>
      <c r="BB467" s="42"/>
      <c r="BC467" s="130"/>
      <c r="BD467" s="132"/>
      <c r="BE467" s="3"/>
      <c r="BF467" s="42"/>
      <c r="BG467" s="33"/>
      <c r="BH467" s="22"/>
    </row>
    <row r="468" spans="1:60" x14ac:dyDescent="0.25">
      <c r="A468" s="30">
        <v>44045</v>
      </c>
      <c r="B468" s="62">
        <v>0.375</v>
      </c>
      <c r="C468" s="128">
        <f t="shared" si="70"/>
        <v>3</v>
      </c>
      <c r="D468" s="129">
        <f t="shared" si="71"/>
        <v>3</v>
      </c>
      <c r="E468" s="33">
        <f t="shared" si="72"/>
        <v>195</v>
      </c>
      <c r="F468" s="33">
        <v>5</v>
      </c>
      <c r="G468" s="147">
        <v>44045</v>
      </c>
      <c r="H468" s="22"/>
      <c r="I468" s="3">
        <v>6</v>
      </c>
      <c r="J468" s="42">
        <v>44044</v>
      </c>
      <c r="K468" s="130">
        <v>15</v>
      </c>
      <c r="L468" s="22"/>
      <c r="M468" s="3">
        <v>8</v>
      </c>
      <c r="N468" s="42">
        <v>44043</v>
      </c>
      <c r="O468" s="130">
        <v>15</v>
      </c>
      <c r="P468" s="22"/>
      <c r="Q468" s="3">
        <v>8</v>
      </c>
      <c r="R468" s="42">
        <v>44042</v>
      </c>
      <c r="S468" s="130">
        <v>15</v>
      </c>
      <c r="T468" s="22"/>
      <c r="U468" s="3">
        <v>8</v>
      </c>
      <c r="V468" s="42">
        <v>44041</v>
      </c>
      <c r="W468" s="130">
        <v>15</v>
      </c>
      <c r="X468" s="22"/>
      <c r="Y468" s="3">
        <v>5</v>
      </c>
      <c r="Z468" s="42">
        <v>44040</v>
      </c>
      <c r="AA468" s="130">
        <v>15</v>
      </c>
      <c r="AB468" s="22"/>
      <c r="AC468" s="131">
        <v>3</v>
      </c>
      <c r="AD468" s="42">
        <v>44039</v>
      </c>
      <c r="AE468" s="130">
        <v>15</v>
      </c>
      <c r="AF468" s="22"/>
      <c r="AG468" s="131">
        <v>1</v>
      </c>
      <c r="AH468" s="42">
        <v>44038</v>
      </c>
      <c r="AI468" s="130">
        <v>15</v>
      </c>
      <c r="AJ468" s="132"/>
      <c r="AK468" s="3">
        <v>1</v>
      </c>
      <c r="AL468" s="42">
        <v>44037</v>
      </c>
      <c r="AM468" s="130">
        <v>15</v>
      </c>
      <c r="AN468" s="132"/>
      <c r="AO468" s="3">
        <v>1</v>
      </c>
      <c r="AP468" s="42">
        <v>44036</v>
      </c>
      <c r="AQ468" s="130">
        <v>15</v>
      </c>
      <c r="AR468" s="132"/>
      <c r="AS468" s="3">
        <v>1</v>
      </c>
      <c r="AT468" s="42">
        <v>44035</v>
      </c>
      <c r="AU468" s="130">
        <v>15</v>
      </c>
      <c r="AV468" s="132"/>
      <c r="AW468" s="3">
        <v>1</v>
      </c>
      <c r="AX468" s="42">
        <v>44034</v>
      </c>
      <c r="AY468" s="130">
        <v>15</v>
      </c>
      <c r="AZ468" s="132"/>
      <c r="BA468" s="3">
        <v>1</v>
      </c>
      <c r="BB468" s="42">
        <v>44033</v>
      </c>
      <c r="BC468" s="130">
        <v>15</v>
      </c>
      <c r="BD468" s="132"/>
      <c r="BE468" s="3">
        <v>1</v>
      </c>
      <c r="BF468" s="42">
        <v>44032</v>
      </c>
      <c r="BG468" s="33">
        <v>15</v>
      </c>
      <c r="BH468" s="22"/>
    </row>
    <row r="469" spans="1:60" x14ac:dyDescent="0.25">
      <c r="A469" s="30"/>
      <c r="B469" s="62"/>
      <c r="C469" s="128">
        <f t="shared" si="70"/>
        <v>1</v>
      </c>
      <c r="D469" s="129">
        <f t="shared" si="71"/>
        <v>1</v>
      </c>
      <c r="E469" s="33">
        <f t="shared" si="72"/>
        <v>50</v>
      </c>
      <c r="F469" s="33">
        <v>5</v>
      </c>
      <c r="G469" s="147">
        <v>44045</v>
      </c>
      <c r="H469" s="22"/>
      <c r="I469" s="3">
        <v>6</v>
      </c>
      <c r="J469" s="42">
        <v>44044</v>
      </c>
      <c r="K469" s="130">
        <v>5</v>
      </c>
      <c r="L469" s="22"/>
      <c r="M469" s="3">
        <v>8</v>
      </c>
      <c r="N469" s="42">
        <v>44043</v>
      </c>
      <c r="O469" s="130">
        <v>5</v>
      </c>
      <c r="P469" s="22"/>
      <c r="Q469" s="3">
        <v>8</v>
      </c>
      <c r="R469" s="42">
        <v>44042</v>
      </c>
      <c r="S469" s="130">
        <v>5</v>
      </c>
      <c r="T469" s="22"/>
      <c r="U469" s="3">
        <v>8</v>
      </c>
      <c r="V469" s="42">
        <v>44041</v>
      </c>
      <c r="W469" s="130">
        <v>5</v>
      </c>
      <c r="X469" s="22"/>
      <c r="Y469" s="3">
        <v>5</v>
      </c>
      <c r="Z469" s="42">
        <v>44040</v>
      </c>
      <c r="AA469" s="130">
        <v>5</v>
      </c>
      <c r="AB469" s="22"/>
      <c r="AC469" s="131"/>
      <c r="AD469" s="42"/>
      <c r="AE469" s="134">
        <v>0</v>
      </c>
      <c r="AF469" s="22"/>
      <c r="AG469" s="131">
        <v>1</v>
      </c>
      <c r="AH469" s="42">
        <v>44038</v>
      </c>
      <c r="AI469" s="130">
        <v>5</v>
      </c>
      <c r="AJ469" s="132"/>
      <c r="AK469" s="3">
        <v>1</v>
      </c>
      <c r="AL469" s="42">
        <v>44037</v>
      </c>
      <c r="AM469" s="130">
        <v>5</v>
      </c>
      <c r="AN469" s="132"/>
      <c r="AO469" s="3">
        <v>1</v>
      </c>
      <c r="AP469" s="42">
        <v>44036</v>
      </c>
      <c r="AQ469" s="130">
        <v>5</v>
      </c>
      <c r="AR469" s="132"/>
      <c r="AS469" s="3"/>
      <c r="AT469" s="42"/>
      <c r="AU469" s="134">
        <v>0</v>
      </c>
      <c r="AV469" s="132"/>
      <c r="AW469" s="3"/>
      <c r="AX469" s="42"/>
      <c r="AY469" s="134">
        <v>0</v>
      </c>
      <c r="AZ469" s="132"/>
      <c r="BA469" s="3">
        <v>1</v>
      </c>
      <c r="BB469" s="42">
        <v>44033</v>
      </c>
      <c r="BC469" s="130">
        <v>5</v>
      </c>
      <c r="BD469" s="132"/>
      <c r="BE469" s="3">
        <v>1</v>
      </c>
      <c r="BF469" s="42">
        <v>44032</v>
      </c>
      <c r="BG469" s="33">
        <v>5</v>
      </c>
      <c r="BH469" s="22"/>
    </row>
    <row r="470" spans="1:60" x14ac:dyDescent="0.25">
      <c r="A470" s="30"/>
      <c r="B470" s="62"/>
      <c r="C470" s="128">
        <f t="shared" si="70"/>
        <v>1</v>
      </c>
      <c r="D470" s="129">
        <f t="shared" si="71"/>
        <v>1</v>
      </c>
      <c r="E470" s="33">
        <f t="shared" si="72"/>
        <v>5</v>
      </c>
      <c r="F470" s="33">
        <v>5</v>
      </c>
      <c r="G470" s="147">
        <v>44045</v>
      </c>
      <c r="H470" s="22"/>
      <c r="I470" s="3">
        <v>6</v>
      </c>
      <c r="J470" s="42">
        <v>44044</v>
      </c>
      <c r="K470" s="130">
        <v>5</v>
      </c>
      <c r="L470" s="22"/>
      <c r="M470" s="3"/>
      <c r="N470" s="42"/>
      <c r="O470" s="130"/>
      <c r="P470" s="22"/>
      <c r="Q470" s="3"/>
      <c r="R470" s="42"/>
      <c r="S470" s="130"/>
      <c r="T470" s="22"/>
      <c r="U470" s="3"/>
      <c r="V470" s="42"/>
      <c r="W470" s="130"/>
      <c r="X470" s="22"/>
      <c r="Y470" s="3"/>
      <c r="Z470" s="42"/>
      <c r="AA470" s="130"/>
      <c r="AB470" s="22"/>
      <c r="AC470" s="131"/>
      <c r="AD470" s="42"/>
      <c r="AE470" s="130"/>
      <c r="AF470" s="22"/>
      <c r="AG470" s="131"/>
      <c r="AH470" s="42"/>
      <c r="AI470" s="130"/>
      <c r="AJ470" s="132"/>
      <c r="AK470" s="3"/>
      <c r="AL470" s="42"/>
      <c r="AM470" s="130"/>
      <c r="AN470" s="132"/>
      <c r="AO470" s="3"/>
      <c r="AP470" s="42"/>
      <c r="AQ470" s="130"/>
      <c r="AR470" s="132"/>
      <c r="AS470" s="3"/>
      <c r="AT470" s="42"/>
      <c r="AU470" s="130"/>
      <c r="AV470" s="132"/>
      <c r="AW470" s="3"/>
      <c r="AX470" s="42"/>
      <c r="AY470" s="130"/>
      <c r="AZ470" s="132"/>
      <c r="BA470" s="3"/>
      <c r="BB470" s="42"/>
      <c r="BC470" s="130"/>
      <c r="BD470" s="132"/>
      <c r="BE470" s="3"/>
      <c r="BF470" s="42"/>
      <c r="BG470" s="33"/>
      <c r="BH470" s="22"/>
    </row>
    <row r="471" spans="1:60" x14ac:dyDescent="0.25">
      <c r="A471" s="30">
        <v>44045</v>
      </c>
      <c r="B471" s="62">
        <v>0.45833333333333331</v>
      </c>
      <c r="C471" s="128">
        <f t="shared" si="70"/>
        <v>7</v>
      </c>
      <c r="D471" s="129">
        <f t="shared" si="71"/>
        <v>7</v>
      </c>
      <c r="E471" s="33">
        <f t="shared" si="72"/>
        <v>455</v>
      </c>
      <c r="F471" s="33">
        <v>5</v>
      </c>
      <c r="G471" s="147">
        <v>44045</v>
      </c>
      <c r="H471" s="22"/>
      <c r="I471" s="3">
        <v>6</v>
      </c>
      <c r="J471" s="42">
        <v>44044</v>
      </c>
      <c r="K471" s="130">
        <v>35</v>
      </c>
      <c r="L471" s="22"/>
      <c r="M471" s="3">
        <v>8</v>
      </c>
      <c r="N471" s="42">
        <v>44043</v>
      </c>
      <c r="O471" s="130">
        <v>35</v>
      </c>
      <c r="P471" s="22"/>
      <c r="Q471" s="3">
        <v>8</v>
      </c>
      <c r="R471" s="42">
        <v>44042</v>
      </c>
      <c r="S471" s="130">
        <v>35</v>
      </c>
      <c r="T471" s="22"/>
      <c r="U471" s="3">
        <v>8</v>
      </c>
      <c r="V471" s="42">
        <v>44041</v>
      </c>
      <c r="W471" s="130">
        <v>35</v>
      </c>
      <c r="X471" s="22"/>
      <c r="Y471" s="3">
        <v>5</v>
      </c>
      <c r="Z471" s="42">
        <v>44040</v>
      </c>
      <c r="AA471" s="130">
        <v>35</v>
      </c>
      <c r="AB471" s="22"/>
      <c r="AC471" s="131">
        <v>3</v>
      </c>
      <c r="AD471" s="42">
        <v>44039</v>
      </c>
      <c r="AE471" s="130">
        <v>35</v>
      </c>
      <c r="AF471" s="22"/>
      <c r="AG471" s="131">
        <v>1</v>
      </c>
      <c r="AH471" s="42">
        <v>44038</v>
      </c>
      <c r="AI471" s="130">
        <v>35</v>
      </c>
      <c r="AJ471" s="132"/>
      <c r="AK471" s="3">
        <v>1</v>
      </c>
      <c r="AL471" s="42">
        <v>44037</v>
      </c>
      <c r="AM471" s="130">
        <v>35</v>
      </c>
      <c r="AN471" s="132"/>
      <c r="AO471" s="3">
        <v>1</v>
      </c>
      <c r="AP471" s="42">
        <v>44036</v>
      </c>
      <c r="AQ471" s="130">
        <v>35</v>
      </c>
      <c r="AR471" s="132"/>
      <c r="AS471" s="3">
        <v>1</v>
      </c>
      <c r="AT471" s="42">
        <v>44035</v>
      </c>
      <c r="AU471" s="130">
        <v>35</v>
      </c>
      <c r="AV471" s="132"/>
      <c r="AW471" s="3">
        <v>1</v>
      </c>
      <c r="AX471" s="42">
        <v>44034</v>
      </c>
      <c r="AY471" s="130">
        <v>35</v>
      </c>
      <c r="AZ471" s="132"/>
      <c r="BA471" s="3">
        <v>1</v>
      </c>
      <c r="BB471" s="42">
        <v>44033</v>
      </c>
      <c r="BC471" s="130">
        <v>35</v>
      </c>
      <c r="BD471" s="132"/>
      <c r="BE471" s="3">
        <v>1</v>
      </c>
      <c r="BF471" s="42">
        <v>44032</v>
      </c>
      <c r="BG471" s="33">
        <v>35</v>
      </c>
      <c r="BH471" s="22"/>
    </row>
    <row r="472" spans="1:60" x14ac:dyDescent="0.25">
      <c r="A472" s="30"/>
      <c r="B472" s="62"/>
      <c r="C472" s="128">
        <f t="shared" si="70"/>
        <v>1</v>
      </c>
      <c r="D472" s="129">
        <f t="shared" si="71"/>
        <v>1</v>
      </c>
      <c r="E472" s="33">
        <f t="shared" si="72"/>
        <v>5</v>
      </c>
      <c r="F472" s="33">
        <v>5</v>
      </c>
      <c r="G472" s="147">
        <v>44045</v>
      </c>
      <c r="H472" s="22"/>
      <c r="I472" s="3">
        <v>6</v>
      </c>
      <c r="J472" s="42">
        <v>44044</v>
      </c>
      <c r="K472" s="130">
        <v>5</v>
      </c>
      <c r="L472" s="22"/>
      <c r="M472" s="3"/>
      <c r="N472" s="42"/>
      <c r="O472" s="130"/>
      <c r="P472" s="22"/>
      <c r="Q472" s="3"/>
      <c r="R472" s="42"/>
      <c r="S472" s="130"/>
      <c r="T472" s="22"/>
      <c r="U472" s="3"/>
      <c r="V472" s="42"/>
      <c r="W472" s="130"/>
      <c r="X472" s="22"/>
      <c r="Y472" s="3"/>
      <c r="Z472" s="42"/>
      <c r="AA472" s="130"/>
      <c r="AB472" s="22"/>
      <c r="AC472" s="131"/>
      <c r="AD472" s="42"/>
      <c r="AE472" s="130"/>
      <c r="AF472" s="22"/>
      <c r="AG472" s="131"/>
      <c r="AH472" s="42"/>
      <c r="AI472" s="130"/>
      <c r="AJ472" s="132"/>
      <c r="AK472" s="3"/>
      <c r="AL472" s="42"/>
      <c r="AM472" s="130"/>
      <c r="AN472" s="132"/>
      <c r="AO472" s="3"/>
      <c r="AP472" s="42"/>
      <c r="AQ472" s="130"/>
      <c r="AR472" s="132"/>
      <c r="AS472" s="3"/>
      <c r="AT472" s="42"/>
      <c r="AU472" s="130"/>
      <c r="AV472" s="132"/>
      <c r="AW472" s="3"/>
      <c r="AX472" s="42"/>
      <c r="AY472" s="130"/>
      <c r="AZ472" s="132"/>
      <c r="BA472" s="3"/>
      <c r="BB472" s="42"/>
      <c r="BC472" s="130"/>
      <c r="BD472" s="132"/>
      <c r="BE472" s="3"/>
      <c r="BF472" s="42"/>
      <c r="BG472" s="33"/>
      <c r="BH472" s="22"/>
    </row>
    <row r="473" spans="1:60" x14ac:dyDescent="0.25">
      <c r="A473" s="30">
        <v>44045</v>
      </c>
      <c r="B473" s="62">
        <v>0.58333333333333337</v>
      </c>
      <c r="C473" s="128">
        <f t="shared" si="70"/>
        <v>3</v>
      </c>
      <c r="D473" s="129">
        <f t="shared" si="71"/>
        <v>3</v>
      </c>
      <c r="E473" s="33">
        <f t="shared" si="72"/>
        <v>195</v>
      </c>
      <c r="F473" s="33">
        <v>5</v>
      </c>
      <c r="G473" s="147">
        <v>44045</v>
      </c>
      <c r="H473" s="22"/>
      <c r="I473" s="3">
        <v>6</v>
      </c>
      <c r="J473" s="42">
        <v>44044</v>
      </c>
      <c r="K473" s="130">
        <v>15</v>
      </c>
      <c r="L473" s="22"/>
      <c r="M473" s="3">
        <v>8</v>
      </c>
      <c r="N473" s="42">
        <v>44043</v>
      </c>
      <c r="O473" s="130">
        <v>15</v>
      </c>
      <c r="P473" s="22"/>
      <c r="Q473" s="3">
        <v>8</v>
      </c>
      <c r="R473" s="42">
        <v>44042</v>
      </c>
      <c r="S473" s="130">
        <v>15</v>
      </c>
      <c r="T473" s="22"/>
      <c r="U473" s="3">
        <v>8</v>
      </c>
      <c r="V473" s="42">
        <v>44041</v>
      </c>
      <c r="W473" s="130">
        <v>15</v>
      </c>
      <c r="X473" s="22"/>
      <c r="Y473" s="3">
        <v>5</v>
      </c>
      <c r="Z473" s="42">
        <v>44040</v>
      </c>
      <c r="AA473" s="130">
        <v>15</v>
      </c>
      <c r="AB473" s="22"/>
      <c r="AC473" s="131">
        <v>3</v>
      </c>
      <c r="AD473" s="42">
        <v>44039</v>
      </c>
      <c r="AE473" s="130">
        <v>15</v>
      </c>
      <c r="AF473" s="22"/>
      <c r="AG473" s="131">
        <v>1</v>
      </c>
      <c r="AH473" s="42">
        <v>44038</v>
      </c>
      <c r="AI473" s="130">
        <v>15</v>
      </c>
      <c r="AJ473" s="132"/>
      <c r="AK473" s="3">
        <v>1</v>
      </c>
      <c r="AL473" s="42">
        <v>44037</v>
      </c>
      <c r="AM473" s="130">
        <v>15</v>
      </c>
      <c r="AN473" s="132"/>
      <c r="AO473" s="3">
        <v>1</v>
      </c>
      <c r="AP473" s="42">
        <v>44036</v>
      </c>
      <c r="AQ473" s="130">
        <v>15</v>
      </c>
      <c r="AR473" s="132"/>
      <c r="AS473" s="3">
        <v>1</v>
      </c>
      <c r="AT473" s="42">
        <v>44035</v>
      </c>
      <c r="AU473" s="130">
        <v>15</v>
      </c>
      <c r="AV473" s="132"/>
      <c r="AW473" s="3">
        <v>1</v>
      </c>
      <c r="AX473" s="42">
        <v>44034</v>
      </c>
      <c r="AY473" s="130">
        <v>15</v>
      </c>
      <c r="AZ473" s="132"/>
      <c r="BA473" s="3">
        <v>1</v>
      </c>
      <c r="BB473" s="42">
        <v>44033</v>
      </c>
      <c r="BC473" s="130">
        <v>15</v>
      </c>
      <c r="BD473" s="132"/>
      <c r="BE473" s="3">
        <v>1</v>
      </c>
      <c r="BF473" s="42">
        <v>44032</v>
      </c>
      <c r="BG473" s="33">
        <v>15</v>
      </c>
      <c r="BH473" s="22"/>
    </row>
    <row r="474" spans="1:60" x14ac:dyDescent="0.25">
      <c r="A474" s="30"/>
      <c r="B474" s="62"/>
      <c r="C474" s="128">
        <f t="shared" si="70"/>
        <v>1</v>
      </c>
      <c r="D474" s="129">
        <f t="shared" si="71"/>
        <v>1</v>
      </c>
      <c r="E474" s="33">
        <f t="shared" si="72"/>
        <v>60</v>
      </c>
      <c r="F474" s="33">
        <v>5</v>
      </c>
      <c r="G474" s="147">
        <v>44045</v>
      </c>
      <c r="H474" s="22"/>
      <c r="I474" s="3">
        <v>6</v>
      </c>
      <c r="J474" s="42">
        <v>44044</v>
      </c>
      <c r="K474" s="130">
        <v>5</v>
      </c>
      <c r="L474" s="22"/>
      <c r="M474" s="3">
        <v>8</v>
      </c>
      <c r="N474" s="42">
        <v>44043</v>
      </c>
      <c r="O474" s="130">
        <v>5</v>
      </c>
      <c r="P474" s="22"/>
      <c r="Q474" s="3">
        <v>8</v>
      </c>
      <c r="R474" s="42">
        <v>44042</v>
      </c>
      <c r="S474" s="130">
        <v>5</v>
      </c>
      <c r="T474" s="22"/>
      <c r="U474" s="3">
        <v>8</v>
      </c>
      <c r="V474" s="42">
        <v>44041</v>
      </c>
      <c r="W474" s="130">
        <v>5</v>
      </c>
      <c r="X474" s="22"/>
      <c r="Y474" s="3">
        <v>5</v>
      </c>
      <c r="Z474" s="42">
        <v>44040</v>
      </c>
      <c r="AA474" s="130">
        <v>5</v>
      </c>
      <c r="AB474" s="22"/>
      <c r="AC474" s="131">
        <v>3</v>
      </c>
      <c r="AD474" s="42">
        <v>44039</v>
      </c>
      <c r="AE474" s="130">
        <v>5</v>
      </c>
      <c r="AF474" s="22"/>
      <c r="AG474" s="131">
        <v>1</v>
      </c>
      <c r="AH474" s="42">
        <v>44038</v>
      </c>
      <c r="AI474" s="130">
        <v>5</v>
      </c>
      <c r="AJ474" s="132"/>
      <c r="AK474" s="3">
        <v>1</v>
      </c>
      <c r="AL474" s="42">
        <v>44037</v>
      </c>
      <c r="AM474" s="130">
        <v>5</v>
      </c>
      <c r="AN474" s="132"/>
      <c r="AO474" s="3">
        <v>1</v>
      </c>
      <c r="AP474" s="42">
        <v>44036</v>
      </c>
      <c r="AQ474" s="130">
        <v>5</v>
      </c>
      <c r="AR474" s="132"/>
      <c r="AS474" s="3">
        <v>1</v>
      </c>
      <c r="AT474" s="42">
        <v>44035</v>
      </c>
      <c r="AU474" s="130">
        <v>5</v>
      </c>
      <c r="AV474" s="132"/>
      <c r="AW474" s="3">
        <v>1</v>
      </c>
      <c r="AX474" s="42">
        <v>44034</v>
      </c>
      <c r="AY474" s="130">
        <v>5</v>
      </c>
      <c r="AZ474" s="132"/>
      <c r="BA474" s="3">
        <v>1</v>
      </c>
      <c r="BB474" s="42">
        <v>44033</v>
      </c>
      <c r="BC474" s="130">
        <v>5</v>
      </c>
      <c r="BD474" s="132"/>
      <c r="BE474" s="3"/>
      <c r="BF474" s="42"/>
      <c r="BG474" s="33"/>
      <c r="BH474" s="22"/>
    </row>
    <row r="475" spans="1:60" x14ac:dyDescent="0.25">
      <c r="A475" s="30"/>
      <c r="B475" s="62"/>
      <c r="C475" s="128">
        <f t="shared" si="70"/>
        <v>1</v>
      </c>
      <c r="D475" s="129">
        <f t="shared" si="71"/>
        <v>1</v>
      </c>
      <c r="E475" s="33">
        <f t="shared" si="72"/>
        <v>55</v>
      </c>
      <c r="F475" s="33">
        <v>5</v>
      </c>
      <c r="G475" s="147">
        <v>44045</v>
      </c>
      <c r="H475" s="22"/>
      <c r="I475" s="3">
        <v>6</v>
      </c>
      <c r="J475" s="42">
        <v>44044</v>
      </c>
      <c r="K475" s="130">
        <v>5</v>
      </c>
      <c r="L475" s="22"/>
      <c r="M475" s="3">
        <v>8</v>
      </c>
      <c r="N475" s="42">
        <v>44043</v>
      </c>
      <c r="O475" s="130">
        <v>5</v>
      </c>
      <c r="P475" s="22"/>
      <c r="Q475" s="3">
        <v>8</v>
      </c>
      <c r="R475" s="42">
        <v>44042</v>
      </c>
      <c r="S475" s="130">
        <v>5</v>
      </c>
      <c r="T475" s="22"/>
      <c r="U475" s="3">
        <v>8</v>
      </c>
      <c r="V475" s="42">
        <v>44041</v>
      </c>
      <c r="W475" s="130">
        <v>5</v>
      </c>
      <c r="X475" s="22"/>
      <c r="Y475" s="3">
        <v>5</v>
      </c>
      <c r="Z475" s="42">
        <v>44040</v>
      </c>
      <c r="AA475" s="130">
        <v>5</v>
      </c>
      <c r="AB475" s="22"/>
      <c r="AC475" s="131">
        <v>3</v>
      </c>
      <c r="AD475" s="42">
        <v>44039</v>
      </c>
      <c r="AE475" s="130">
        <v>5</v>
      </c>
      <c r="AF475" s="22"/>
      <c r="AG475" s="131">
        <v>1</v>
      </c>
      <c r="AH475" s="42">
        <v>44038</v>
      </c>
      <c r="AI475" s="130">
        <v>5</v>
      </c>
      <c r="AJ475" s="132"/>
      <c r="AK475" s="3">
        <v>1</v>
      </c>
      <c r="AL475" s="42">
        <v>44037</v>
      </c>
      <c r="AM475" s="130">
        <v>5</v>
      </c>
      <c r="AN475" s="132"/>
      <c r="AO475" s="3">
        <v>1</v>
      </c>
      <c r="AP475" s="42">
        <v>44036</v>
      </c>
      <c r="AQ475" s="130">
        <v>5</v>
      </c>
      <c r="AR475" s="132"/>
      <c r="AS475" s="3">
        <v>1</v>
      </c>
      <c r="AT475" s="42">
        <v>44035</v>
      </c>
      <c r="AU475" s="130">
        <v>5</v>
      </c>
      <c r="AV475" s="132"/>
      <c r="AW475" s="3">
        <v>1</v>
      </c>
      <c r="AX475" s="42">
        <v>44034</v>
      </c>
      <c r="AY475" s="130">
        <v>5</v>
      </c>
      <c r="AZ475" s="132"/>
      <c r="BA475" s="3"/>
      <c r="BB475" s="42"/>
      <c r="BC475" s="130"/>
      <c r="BD475" s="132"/>
      <c r="BE475" s="3"/>
      <c r="BF475" s="42"/>
      <c r="BG475" s="33"/>
      <c r="BH475" s="22"/>
    </row>
    <row r="476" spans="1:60" x14ac:dyDescent="0.25">
      <c r="A476" s="30">
        <v>44045</v>
      </c>
      <c r="B476" s="62">
        <v>0.66666666666666663</v>
      </c>
      <c r="C476" s="128">
        <f t="shared" si="70"/>
        <v>2</v>
      </c>
      <c r="D476" s="129">
        <f t="shared" si="71"/>
        <v>2</v>
      </c>
      <c r="E476" s="33">
        <f t="shared" si="72"/>
        <v>130</v>
      </c>
      <c r="F476" s="33">
        <v>5</v>
      </c>
      <c r="G476" s="147">
        <v>44045</v>
      </c>
      <c r="H476" s="22"/>
      <c r="I476" s="3">
        <v>6</v>
      </c>
      <c r="J476" s="42">
        <v>44044</v>
      </c>
      <c r="K476" s="130">
        <v>10</v>
      </c>
      <c r="L476" s="22"/>
      <c r="M476" s="3">
        <v>8</v>
      </c>
      <c r="N476" s="42">
        <v>44043</v>
      </c>
      <c r="O476" s="130">
        <v>10</v>
      </c>
      <c r="P476" s="22"/>
      <c r="Q476" s="3">
        <v>8</v>
      </c>
      <c r="R476" s="42">
        <v>44042</v>
      </c>
      <c r="S476" s="130">
        <v>10</v>
      </c>
      <c r="T476" s="22"/>
      <c r="U476" s="3">
        <v>8</v>
      </c>
      <c r="V476" s="42">
        <v>44041</v>
      </c>
      <c r="W476" s="130">
        <v>10</v>
      </c>
      <c r="X476" s="22"/>
      <c r="Y476" s="3">
        <v>5</v>
      </c>
      <c r="Z476" s="42">
        <v>44040</v>
      </c>
      <c r="AA476" s="130">
        <v>10</v>
      </c>
      <c r="AB476" s="22"/>
      <c r="AC476" s="131">
        <v>3</v>
      </c>
      <c r="AD476" s="42">
        <v>44039</v>
      </c>
      <c r="AE476" s="130">
        <v>10</v>
      </c>
      <c r="AF476" s="22"/>
      <c r="AG476" s="131">
        <v>1</v>
      </c>
      <c r="AH476" s="42">
        <v>44038</v>
      </c>
      <c r="AI476" s="130">
        <v>10</v>
      </c>
      <c r="AJ476" s="132"/>
      <c r="AK476" s="3">
        <v>1</v>
      </c>
      <c r="AL476" s="42">
        <v>44037</v>
      </c>
      <c r="AM476" s="130">
        <v>10</v>
      </c>
      <c r="AN476" s="132"/>
      <c r="AO476" s="3">
        <v>1</v>
      </c>
      <c r="AP476" s="42">
        <v>44036</v>
      </c>
      <c r="AQ476" s="130">
        <v>10</v>
      </c>
      <c r="AR476" s="132"/>
      <c r="AS476" s="3">
        <v>1</v>
      </c>
      <c r="AT476" s="42">
        <v>44035</v>
      </c>
      <c r="AU476" s="130">
        <v>10</v>
      </c>
      <c r="AV476" s="132"/>
      <c r="AW476" s="3">
        <v>1</v>
      </c>
      <c r="AX476" s="42">
        <v>44034</v>
      </c>
      <c r="AY476" s="130">
        <v>10</v>
      </c>
      <c r="AZ476" s="132"/>
      <c r="BA476" s="3">
        <v>1</v>
      </c>
      <c r="BB476" s="42">
        <v>44033</v>
      </c>
      <c r="BC476" s="130">
        <v>10</v>
      </c>
      <c r="BD476" s="132"/>
      <c r="BE476" s="3">
        <v>1</v>
      </c>
      <c r="BF476" s="42">
        <v>44032</v>
      </c>
      <c r="BG476" s="33">
        <v>10</v>
      </c>
      <c r="BH476" s="22"/>
    </row>
    <row r="477" spans="1:60" ht="13.75" thickBot="1" x14ac:dyDescent="0.3">
      <c r="A477" s="30"/>
      <c r="B477" s="62"/>
      <c r="C477" s="128">
        <f t="shared" si="70"/>
        <v>2</v>
      </c>
      <c r="D477" s="129">
        <f t="shared" si="71"/>
        <v>2</v>
      </c>
      <c r="E477" s="33">
        <f t="shared" si="72"/>
        <v>90</v>
      </c>
      <c r="F477" s="33">
        <v>5</v>
      </c>
      <c r="G477" s="147">
        <v>44045</v>
      </c>
      <c r="H477" s="22"/>
      <c r="I477" s="3">
        <v>6</v>
      </c>
      <c r="J477" s="42">
        <v>44044</v>
      </c>
      <c r="K477" s="130">
        <v>10</v>
      </c>
      <c r="L477" s="22"/>
      <c r="M477" s="3">
        <v>8</v>
      </c>
      <c r="N477" s="42">
        <v>44043</v>
      </c>
      <c r="O477" s="130">
        <v>10</v>
      </c>
      <c r="P477" s="22"/>
      <c r="Q477" s="3">
        <v>8</v>
      </c>
      <c r="R477" s="42">
        <v>44042</v>
      </c>
      <c r="S477" s="130">
        <v>10</v>
      </c>
      <c r="T477" s="22"/>
      <c r="U477" s="3">
        <v>8</v>
      </c>
      <c r="V477" s="42">
        <v>44041</v>
      </c>
      <c r="W477" s="130">
        <v>10</v>
      </c>
      <c r="X477" s="22"/>
      <c r="Y477" s="3">
        <v>5</v>
      </c>
      <c r="Z477" s="42">
        <v>44040</v>
      </c>
      <c r="AA477" s="130">
        <v>10</v>
      </c>
      <c r="AB477" s="22"/>
      <c r="AC477" s="131">
        <v>3</v>
      </c>
      <c r="AD477" s="42">
        <v>44039</v>
      </c>
      <c r="AE477" s="130">
        <v>10</v>
      </c>
      <c r="AF477" s="22"/>
      <c r="AG477" s="131">
        <v>1</v>
      </c>
      <c r="AH477" s="42">
        <v>44038</v>
      </c>
      <c r="AI477" s="130">
        <v>10</v>
      </c>
      <c r="AJ477" s="132"/>
      <c r="AK477" s="3">
        <v>1</v>
      </c>
      <c r="AL477" s="42">
        <v>44037</v>
      </c>
      <c r="AM477" s="130">
        <v>10</v>
      </c>
      <c r="AN477" s="132"/>
      <c r="AO477" s="3">
        <v>1</v>
      </c>
      <c r="AP477" s="42">
        <v>44036</v>
      </c>
      <c r="AQ477" s="130">
        <v>10</v>
      </c>
      <c r="AR477" s="132"/>
      <c r="AS477" s="3"/>
      <c r="AT477" s="42"/>
      <c r="AU477" s="130"/>
      <c r="AV477" s="132"/>
      <c r="AW477" s="3"/>
      <c r="AX477" s="42"/>
      <c r="AY477" s="130"/>
      <c r="AZ477" s="132"/>
      <c r="BA477" s="3"/>
      <c r="BB477" s="42"/>
      <c r="BC477" s="130"/>
      <c r="BD477" s="132"/>
      <c r="BE477" s="3"/>
      <c r="BF477" s="42"/>
      <c r="BG477" s="33"/>
      <c r="BH477" s="22"/>
    </row>
    <row r="478" spans="1:60" s="8" customFormat="1" x14ac:dyDescent="0.25">
      <c r="A478" s="5">
        <v>44046</v>
      </c>
      <c r="B478" s="63">
        <v>0.20833333333333334</v>
      </c>
      <c r="C478" s="135">
        <f t="shared" ref="C478:C492" si="73">ABS(MAX(K478,O478,S478,W478,AA478,AE478,AI478,AM478,AQ478,AU478,AY478,BC478,BG478)/F478)</f>
        <v>2</v>
      </c>
      <c r="D478" s="136">
        <f t="shared" ref="D478:D492" si="74">C478</f>
        <v>2</v>
      </c>
      <c r="E478" s="7">
        <f t="shared" ref="E478:E492" si="75">SUM(K478,O478,S478,W478,AA478,AE478,AI478,AM478,AQ478,AU478,AY478,BC478,BG478)</f>
        <v>130</v>
      </c>
      <c r="F478" s="7">
        <v>5</v>
      </c>
      <c r="G478" s="141">
        <v>44045</v>
      </c>
      <c r="H478" s="12"/>
      <c r="I478" s="9">
        <v>6</v>
      </c>
      <c r="J478" s="10">
        <v>44044</v>
      </c>
      <c r="K478" s="137">
        <v>10</v>
      </c>
      <c r="L478" s="12"/>
      <c r="M478" s="9">
        <v>8</v>
      </c>
      <c r="N478" s="10">
        <v>44043</v>
      </c>
      <c r="O478" s="137">
        <v>10</v>
      </c>
      <c r="P478" s="12"/>
      <c r="Q478" s="9">
        <v>8</v>
      </c>
      <c r="R478" s="10">
        <v>44042</v>
      </c>
      <c r="S478" s="137">
        <v>10</v>
      </c>
      <c r="T478" s="12"/>
      <c r="U478" s="9">
        <v>8</v>
      </c>
      <c r="V478" s="10">
        <v>44041</v>
      </c>
      <c r="W478" s="137">
        <v>10</v>
      </c>
      <c r="X478" s="12"/>
      <c r="Y478" s="9">
        <v>5</v>
      </c>
      <c r="Z478" s="10">
        <v>44040</v>
      </c>
      <c r="AA478" s="137">
        <v>10</v>
      </c>
      <c r="AB478" s="12"/>
      <c r="AC478" s="138">
        <v>3</v>
      </c>
      <c r="AD478" s="10">
        <v>44039</v>
      </c>
      <c r="AE478" s="137">
        <v>10</v>
      </c>
      <c r="AF478" s="12"/>
      <c r="AG478" s="138">
        <v>1</v>
      </c>
      <c r="AH478" s="10">
        <v>44038</v>
      </c>
      <c r="AI478" s="137">
        <v>10</v>
      </c>
      <c r="AJ478" s="139"/>
      <c r="AK478" s="9">
        <v>1</v>
      </c>
      <c r="AL478" s="10">
        <v>44037</v>
      </c>
      <c r="AM478" s="137">
        <v>10</v>
      </c>
      <c r="AN478" s="139"/>
      <c r="AO478" s="9">
        <v>1</v>
      </c>
      <c r="AP478" s="10">
        <v>44036</v>
      </c>
      <c r="AQ478" s="137">
        <v>10</v>
      </c>
      <c r="AR478" s="139"/>
      <c r="AS478" s="9">
        <v>1</v>
      </c>
      <c r="AT478" s="10">
        <v>44035</v>
      </c>
      <c r="AU478" s="137">
        <v>10</v>
      </c>
      <c r="AV478" s="139"/>
      <c r="AW478" s="9">
        <v>1</v>
      </c>
      <c r="AX478" s="10">
        <v>44034</v>
      </c>
      <c r="AY478" s="137">
        <v>10</v>
      </c>
      <c r="AZ478" s="139"/>
      <c r="BA478" s="9">
        <v>1</v>
      </c>
      <c r="BB478" s="10">
        <v>44033</v>
      </c>
      <c r="BC478" s="137">
        <v>10</v>
      </c>
      <c r="BD478" s="139"/>
      <c r="BE478" s="9">
        <v>1</v>
      </c>
      <c r="BF478" s="10">
        <v>44032</v>
      </c>
      <c r="BG478" s="7">
        <v>10</v>
      </c>
      <c r="BH478" s="12"/>
    </row>
    <row r="479" spans="1:60" customFormat="1" x14ac:dyDescent="0.25">
      <c r="A479" s="30"/>
      <c r="B479" s="62"/>
      <c r="C479" s="128">
        <f t="shared" si="73"/>
        <v>1</v>
      </c>
      <c r="D479" s="129">
        <f t="shared" si="74"/>
        <v>1</v>
      </c>
      <c r="E479" s="33">
        <f t="shared" si="75"/>
        <v>65</v>
      </c>
      <c r="F479" s="33">
        <v>5</v>
      </c>
      <c r="G479" s="147">
        <v>44046</v>
      </c>
      <c r="H479" s="22"/>
      <c r="I479" s="3">
        <v>6</v>
      </c>
      <c r="J479" s="42">
        <v>44045</v>
      </c>
      <c r="K479" s="130">
        <v>5</v>
      </c>
      <c r="L479" s="22"/>
      <c r="M479" s="3">
        <v>8</v>
      </c>
      <c r="N479" s="42">
        <v>44044</v>
      </c>
      <c r="O479" s="130">
        <v>5</v>
      </c>
      <c r="P479" s="22"/>
      <c r="Q479" s="3">
        <v>8</v>
      </c>
      <c r="R479" s="42">
        <v>44043</v>
      </c>
      <c r="S479" s="130">
        <v>5</v>
      </c>
      <c r="T479" s="22"/>
      <c r="U479" s="3">
        <v>8</v>
      </c>
      <c r="V479" s="42">
        <v>44042</v>
      </c>
      <c r="W479" s="130">
        <v>5</v>
      </c>
      <c r="X479" s="22"/>
      <c r="Y479" s="3">
        <v>5</v>
      </c>
      <c r="Z479" s="42">
        <v>44041</v>
      </c>
      <c r="AA479" s="130">
        <v>5</v>
      </c>
      <c r="AB479" s="22"/>
      <c r="AC479" s="131">
        <v>3</v>
      </c>
      <c r="AD479" s="42">
        <v>44040</v>
      </c>
      <c r="AE479" s="130">
        <v>5</v>
      </c>
      <c r="AF479" s="22"/>
      <c r="AG479" s="131">
        <v>1</v>
      </c>
      <c r="AH479" s="42">
        <v>44039</v>
      </c>
      <c r="AI479" s="130">
        <v>5</v>
      </c>
      <c r="AJ479" s="132"/>
      <c r="AK479" s="3">
        <v>1</v>
      </c>
      <c r="AL479" s="42">
        <v>44038</v>
      </c>
      <c r="AM479" s="130">
        <v>5</v>
      </c>
      <c r="AN479" s="132"/>
      <c r="AO479" s="3">
        <v>1</v>
      </c>
      <c r="AP479" s="42">
        <v>44037</v>
      </c>
      <c r="AQ479" s="130">
        <v>5</v>
      </c>
      <c r="AR479" s="132"/>
      <c r="AS479" s="3">
        <v>1</v>
      </c>
      <c r="AT479" s="42">
        <v>44036</v>
      </c>
      <c r="AU479" s="130">
        <v>5</v>
      </c>
      <c r="AV479" s="132"/>
      <c r="AW479" s="3">
        <v>1</v>
      </c>
      <c r="AX479" s="42">
        <v>44035</v>
      </c>
      <c r="AY479" s="130">
        <v>5</v>
      </c>
      <c r="AZ479" s="132"/>
      <c r="BA479" s="3">
        <v>1</v>
      </c>
      <c r="BB479" s="42">
        <v>44034</v>
      </c>
      <c r="BC479" s="130">
        <v>5</v>
      </c>
      <c r="BD479" s="132"/>
      <c r="BE479" s="3">
        <v>1</v>
      </c>
      <c r="BF479" s="42">
        <v>44033</v>
      </c>
      <c r="BG479" s="33">
        <v>5</v>
      </c>
      <c r="BH479" s="22"/>
    </row>
    <row r="480" spans="1:60" customFormat="1" x14ac:dyDescent="0.25">
      <c r="A480" s="30">
        <v>44046</v>
      </c>
      <c r="B480" s="62">
        <v>0.29166666666666669</v>
      </c>
      <c r="C480" s="128">
        <f t="shared" si="73"/>
        <v>3</v>
      </c>
      <c r="D480" s="129">
        <f t="shared" si="74"/>
        <v>3</v>
      </c>
      <c r="E480" s="33">
        <f t="shared" si="75"/>
        <v>195</v>
      </c>
      <c r="F480" s="33">
        <v>5</v>
      </c>
      <c r="G480" s="147">
        <v>44046</v>
      </c>
      <c r="H480" s="22"/>
      <c r="I480" s="3">
        <v>6</v>
      </c>
      <c r="J480" s="42">
        <v>44045</v>
      </c>
      <c r="K480" s="130">
        <v>15</v>
      </c>
      <c r="L480" s="22"/>
      <c r="M480" s="3">
        <v>8</v>
      </c>
      <c r="N480" s="42">
        <v>44044</v>
      </c>
      <c r="O480" s="130">
        <v>15</v>
      </c>
      <c r="P480" s="22"/>
      <c r="Q480" s="3">
        <v>8</v>
      </c>
      <c r="R480" s="42">
        <v>44043</v>
      </c>
      <c r="S480" s="130">
        <v>15</v>
      </c>
      <c r="T480" s="22"/>
      <c r="U480" s="3">
        <v>8</v>
      </c>
      <c r="V480" s="42">
        <v>44042</v>
      </c>
      <c r="W480" s="130">
        <v>15</v>
      </c>
      <c r="X480" s="22"/>
      <c r="Y480" s="3">
        <v>5</v>
      </c>
      <c r="Z480" s="42">
        <v>44041</v>
      </c>
      <c r="AA480" s="130">
        <v>15</v>
      </c>
      <c r="AB480" s="22"/>
      <c r="AC480" s="131">
        <v>3</v>
      </c>
      <c r="AD480" s="42">
        <v>44040</v>
      </c>
      <c r="AE480" s="130">
        <v>15</v>
      </c>
      <c r="AF480" s="22"/>
      <c r="AG480" s="131">
        <v>1</v>
      </c>
      <c r="AH480" s="42">
        <v>44039</v>
      </c>
      <c r="AI480" s="130">
        <v>15</v>
      </c>
      <c r="AJ480" s="132"/>
      <c r="AK480" s="3">
        <v>1</v>
      </c>
      <c r="AL480" s="42">
        <v>44038</v>
      </c>
      <c r="AM480" s="130">
        <v>15</v>
      </c>
      <c r="AN480" s="132"/>
      <c r="AO480" s="3">
        <v>1</v>
      </c>
      <c r="AP480" s="42">
        <v>44037</v>
      </c>
      <c r="AQ480" s="130">
        <v>15</v>
      </c>
      <c r="AR480" s="132"/>
      <c r="AS480" s="3">
        <v>1</v>
      </c>
      <c r="AT480" s="42">
        <v>44036</v>
      </c>
      <c r="AU480" s="130">
        <v>15</v>
      </c>
      <c r="AV480" s="132"/>
      <c r="AW480" s="3">
        <v>1</v>
      </c>
      <c r="AX480" s="42">
        <v>44035</v>
      </c>
      <c r="AY480" s="130">
        <v>15</v>
      </c>
      <c r="AZ480" s="132"/>
      <c r="BA480" s="3">
        <v>1</v>
      </c>
      <c r="BB480" s="42">
        <v>44034</v>
      </c>
      <c r="BC480" s="130">
        <v>15</v>
      </c>
      <c r="BD480" s="132"/>
      <c r="BE480" s="3">
        <v>1</v>
      </c>
      <c r="BF480" s="42">
        <v>44033</v>
      </c>
      <c r="BG480" s="33">
        <v>15</v>
      </c>
      <c r="BH480" s="22"/>
    </row>
    <row r="481" spans="1:60" customFormat="1" x14ac:dyDescent="0.25">
      <c r="A481" s="30"/>
      <c r="B481" s="62"/>
      <c r="C481" s="128">
        <f t="shared" si="73"/>
        <v>1</v>
      </c>
      <c r="D481" s="129">
        <f t="shared" si="74"/>
        <v>1</v>
      </c>
      <c r="E481" s="33">
        <f t="shared" si="75"/>
        <v>45</v>
      </c>
      <c r="F481" s="33">
        <v>5</v>
      </c>
      <c r="G481" s="147">
        <v>44046</v>
      </c>
      <c r="H481" s="22"/>
      <c r="I481" s="3">
        <v>6</v>
      </c>
      <c r="J481" s="42">
        <v>44045</v>
      </c>
      <c r="K481" s="130">
        <v>5</v>
      </c>
      <c r="L481" s="22"/>
      <c r="M481" s="3">
        <v>8</v>
      </c>
      <c r="N481" s="42">
        <v>44044</v>
      </c>
      <c r="O481" s="130">
        <v>5</v>
      </c>
      <c r="P481" s="22"/>
      <c r="Q481" s="3">
        <v>8</v>
      </c>
      <c r="R481" s="42">
        <v>44043</v>
      </c>
      <c r="S481" s="130">
        <v>5</v>
      </c>
      <c r="T481" s="22"/>
      <c r="U481" s="3">
        <v>8</v>
      </c>
      <c r="V481" s="42">
        <v>44042</v>
      </c>
      <c r="W481" s="130">
        <v>5</v>
      </c>
      <c r="X481" s="22"/>
      <c r="Y481" s="3">
        <v>5</v>
      </c>
      <c r="Z481" s="42">
        <v>44041</v>
      </c>
      <c r="AA481" s="130">
        <v>5</v>
      </c>
      <c r="AB481" s="22"/>
      <c r="AC481" s="131">
        <v>3</v>
      </c>
      <c r="AD481" s="42">
        <v>44040</v>
      </c>
      <c r="AE481" s="130">
        <v>5</v>
      </c>
      <c r="AF481" s="22"/>
      <c r="AG481" s="131"/>
      <c r="AH481" s="42"/>
      <c r="AI481" s="134">
        <v>0</v>
      </c>
      <c r="AJ481" s="132"/>
      <c r="AK481" s="3"/>
      <c r="AL481" s="42"/>
      <c r="AM481" s="134">
        <v>0</v>
      </c>
      <c r="AN481" s="132"/>
      <c r="AO481" s="3"/>
      <c r="AP481" s="42"/>
      <c r="AQ481" s="134">
        <v>0</v>
      </c>
      <c r="AR481" s="132"/>
      <c r="AS481" s="3"/>
      <c r="AT481" s="42"/>
      <c r="AU481" s="134">
        <v>0</v>
      </c>
      <c r="AV481" s="132"/>
      <c r="AW481" s="3">
        <v>1</v>
      </c>
      <c r="AX481" s="42">
        <v>44035</v>
      </c>
      <c r="AY481" s="130">
        <v>5</v>
      </c>
      <c r="AZ481" s="132"/>
      <c r="BA481" s="3">
        <v>1</v>
      </c>
      <c r="BB481" s="42">
        <v>44034</v>
      </c>
      <c r="BC481" s="130">
        <v>5</v>
      </c>
      <c r="BD481" s="132"/>
      <c r="BE481" s="3">
        <v>1</v>
      </c>
      <c r="BF481" s="42">
        <v>44033</v>
      </c>
      <c r="BG481" s="33">
        <v>5</v>
      </c>
      <c r="BH481" s="22"/>
    </row>
    <row r="482" spans="1:60" customFormat="1" x14ac:dyDescent="0.25">
      <c r="A482" s="30">
        <v>44046</v>
      </c>
      <c r="B482" s="62">
        <v>0.33333333333333331</v>
      </c>
      <c r="C482" s="128">
        <f t="shared" si="73"/>
        <v>2</v>
      </c>
      <c r="D482" s="129">
        <f t="shared" si="74"/>
        <v>2</v>
      </c>
      <c r="E482" s="33">
        <f t="shared" si="75"/>
        <v>130</v>
      </c>
      <c r="F482" s="33">
        <v>5</v>
      </c>
      <c r="G482" s="147">
        <v>44046</v>
      </c>
      <c r="H482" s="22"/>
      <c r="I482" s="3">
        <v>6</v>
      </c>
      <c r="J482" s="42">
        <v>44045</v>
      </c>
      <c r="K482" s="130">
        <v>10</v>
      </c>
      <c r="L482" s="22"/>
      <c r="M482" s="3">
        <v>8</v>
      </c>
      <c r="N482" s="42">
        <v>44044</v>
      </c>
      <c r="O482" s="130">
        <v>10</v>
      </c>
      <c r="P482" s="22"/>
      <c r="Q482" s="3">
        <v>8</v>
      </c>
      <c r="R482" s="42">
        <v>44043</v>
      </c>
      <c r="S482" s="130">
        <v>10</v>
      </c>
      <c r="T482" s="22"/>
      <c r="U482" s="3">
        <v>8</v>
      </c>
      <c r="V482" s="42">
        <v>44042</v>
      </c>
      <c r="W482" s="130">
        <v>10</v>
      </c>
      <c r="X482" s="22"/>
      <c r="Y482" s="3">
        <v>5</v>
      </c>
      <c r="Z482" s="42">
        <v>44041</v>
      </c>
      <c r="AA482" s="130">
        <v>10</v>
      </c>
      <c r="AB482" s="22"/>
      <c r="AC482" s="131">
        <v>3</v>
      </c>
      <c r="AD482" s="42">
        <v>44040</v>
      </c>
      <c r="AE482" s="130">
        <v>10</v>
      </c>
      <c r="AF482" s="22"/>
      <c r="AG482" s="131">
        <v>1</v>
      </c>
      <c r="AH482" s="42">
        <v>44039</v>
      </c>
      <c r="AI482" s="130">
        <v>10</v>
      </c>
      <c r="AJ482" s="132"/>
      <c r="AK482" s="3">
        <v>1</v>
      </c>
      <c r="AL482" s="42">
        <v>44038</v>
      </c>
      <c r="AM482" s="130">
        <v>10</v>
      </c>
      <c r="AN482" s="132"/>
      <c r="AO482" s="3">
        <v>1</v>
      </c>
      <c r="AP482" s="42">
        <v>44037</v>
      </c>
      <c r="AQ482" s="130">
        <v>10</v>
      </c>
      <c r="AR482" s="132"/>
      <c r="AS482" s="3">
        <v>1</v>
      </c>
      <c r="AT482" s="42">
        <v>44036</v>
      </c>
      <c r="AU482" s="130">
        <v>10</v>
      </c>
      <c r="AV482" s="132"/>
      <c r="AW482" s="3">
        <v>1</v>
      </c>
      <c r="AX482" s="42">
        <v>44035</v>
      </c>
      <c r="AY482" s="130">
        <v>10</v>
      </c>
      <c r="AZ482" s="132"/>
      <c r="BA482" s="3">
        <v>1</v>
      </c>
      <c r="BB482" s="42">
        <v>44034</v>
      </c>
      <c r="BC482" s="130">
        <v>10</v>
      </c>
      <c r="BD482" s="132"/>
      <c r="BE482" s="3">
        <v>1</v>
      </c>
      <c r="BF482" s="42">
        <v>44033</v>
      </c>
      <c r="BG482" s="33">
        <v>10</v>
      </c>
      <c r="BH482" s="22"/>
    </row>
    <row r="483" spans="1:60" customFormat="1" x14ac:dyDescent="0.25">
      <c r="A483" s="30"/>
      <c r="B483" s="62"/>
      <c r="C483" s="128">
        <f t="shared" si="73"/>
        <v>1</v>
      </c>
      <c r="D483" s="129">
        <f t="shared" si="74"/>
        <v>1</v>
      </c>
      <c r="E483" s="33">
        <f t="shared" si="75"/>
        <v>35</v>
      </c>
      <c r="F483" s="33">
        <v>5</v>
      </c>
      <c r="G483" s="147">
        <v>44046</v>
      </c>
      <c r="H483" s="22"/>
      <c r="I483" s="3">
        <v>6</v>
      </c>
      <c r="J483" s="42">
        <v>44045</v>
      </c>
      <c r="K483" s="130">
        <v>5</v>
      </c>
      <c r="L483" s="22"/>
      <c r="M483" s="3">
        <v>8</v>
      </c>
      <c r="N483" s="42">
        <v>44044</v>
      </c>
      <c r="O483" s="130">
        <v>5</v>
      </c>
      <c r="P483" s="22"/>
      <c r="Q483" s="3">
        <v>8</v>
      </c>
      <c r="R483" s="42">
        <v>44043</v>
      </c>
      <c r="S483" s="130">
        <v>5</v>
      </c>
      <c r="T483" s="22"/>
      <c r="U483" s="3">
        <v>8</v>
      </c>
      <c r="V483" s="42">
        <v>44042</v>
      </c>
      <c r="W483" s="130">
        <v>5</v>
      </c>
      <c r="X483" s="22"/>
      <c r="Y483" s="3">
        <v>5</v>
      </c>
      <c r="Z483" s="42">
        <v>44041</v>
      </c>
      <c r="AA483" s="130">
        <v>5</v>
      </c>
      <c r="AB483" s="22"/>
      <c r="AC483" s="131">
        <v>3</v>
      </c>
      <c r="AD483" s="42">
        <v>44040</v>
      </c>
      <c r="AE483" s="130">
        <v>5</v>
      </c>
      <c r="AF483" s="22"/>
      <c r="AG483" s="131">
        <v>1</v>
      </c>
      <c r="AH483" s="42">
        <v>44039</v>
      </c>
      <c r="AI483" s="130">
        <v>5</v>
      </c>
      <c r="AJ483" s="132"/>
      <c r="AK483" s="3"/>
      <c r="AL483" s="42"/>
      <c r="AM483" s="130"/>
      <c r="AN483" s="132"/>
      <c r="AO483" s="3"/>
      <c r="AP483" s="42"/>
      <c r="AQ483" s="130"/>
      <c r="AR483" s="132"/>
      <c r="AS483" s="3"/>
      <c r="AT483" s="42"/>
      <c r="AU483" s="130"/>
      <c r="AV483" s="132"/>
      <c r="AW483" s="3"/>
      <c r="AX483" s="42"/>
      <c r="AY483" s="130"/>
      <c r="AZ483" s="132"/>
      <c r="BA483" s="3"/>
      <c r="BB483" s="42"/>
      <c r="BC483" s="130"/>
      <c r="BD483" s="132"/>
      <c r="BE483" s="3"/>
      <c r="BF483" s="42"/>
      <c r="BG483" s="33"/>
      <c r="BH483" s="22"/>
    </row>
    <row r="484" spans="1:60" customFormat="1" x14ac:dyDescent="0.25">
      <c r="A484" s="30">
        <v>44046</v>
      </c>
      <c r="B484" s="62">
        <v>0.41666666666666669</v>
      </c>
      <c r="C484" s="128">
        <f t="shared" si="73"/>
        <v>2</v>
      </c>
      <c r="D484" s="129">
        <f t="shared" si="74"/>
        <v>2</v>
      </c>
      <c r="E484" s="33">
        <f t="shared" si="75"/>
        <v>130</v>
      </c>
      <c r="F484" s="33">
        <v>5</v>
      </c>
      <c r="G484" s="147">
        <v>44046</v>
      </c>
      <c r="H484" s="22"/>
      <c r="I484" s="3">
        <v>6</v>
      </c>
      <c r="J484" s="42">
        <v>44045</v>
      </c>
      <c r="K484" s="130">
        <v>10</v>
      </c>
      <c r="L484" s="22"/>
      <c r="M484" s="3">
        <v>8</v>
      </c>
      <c r="N484" s="42">
        <v>44044</v>
      </c>
      <c r="O484" s="130">
        <v>10</v>
      </c>
      <c r="P484" s="22"/>
      <c r="Q484" s="3">
        <v>8</v>
      </c>
      <c r="R484" s="42">
        <v>44043</v>
      </c>
      <c r="S484" s="130">
        <v>10</v>
      </c>
      <c r="T484" s="22"/>
      <c r="U484" s="3">
        <v>8</v>
      </c>
      <c r="V484" s="42">
        <v>44042</v>
      </c>
      <c r="W484" s="130">
        <v>10</v>
      </c>
      <c r="X484" s="22"/>
      <c r="Y484" s="3">
        <v>5</v>
      </c>
      <c r="Z484" s="42">
        <v>44041</v>
      </c>
      <c r="AA484" s="130">
        <v>10</v>
      </c>
      <c r="AB484" s="22"/>
      <c r="AC484" s="131">
        <v>3</v>
      </c>
      <c r="AD484" s="42">
        <v>44040</v>
      </c>
      <c r="AE484" s="130">
        <v>10</v>
      </c>
      <c r="AF484" s="22"/>
      <c r="AG484" s="131">
        <v>1</v>
      </c>
      <c r="AH484" s="42">
        <v>44039</v>
      </c>
      <c r="AI484" s="130">
        <v>10</v>
      </c>
      <c r="AJ484" s="132"/>
      <c r="AK484" s="3">
        <v>1</v>
      </c>
      <c r="AL484" s="42">
        <v>44038</v>
      </c>
      <c r="AM484" s="130">
        <v>10</v>
      </c>
      <c r="AN484" s="132"/>
      <c r="AO484" s="3">
        <v>1</v>
      </c>
      <c r="AP484" s="42">
        <v>44037</v>
      </c>
      <c r="AQ484" s="130">
        <v>10</v>
      </c>
      <c r="AR484" s="132"/>
      <c r="AS484" s="3">
        <v>1</v>
      </c>
      <c r="AT484" s="42">
        <v>44036</v>
      </c>
      <c r="AU484" s="130">
        <v>10</v>
      </c>
      <c r="AV484" s="132"/>
      <c r="AW484" s="3">
        <v>1</v>
      </c>
      <c r="AX484" s="42">
        <v>44035</v>
      </c>
      <c r="AY484" s="130">
        <v>10</v>
      </c>
      <c r="AZ484" s="132"/>
      <c r="BA484" s="3">
        <v>1</v>
      </c>
      <c r="BB484" s="42">
        <v>44034</v>
      </c>
      <c r="BC484" s="130">
        <v>10</v>
      </c>
      <c r="BD484" s="132"/>
      <c r="BE484" s="3">
        <v>1</v>
      </c>
      <c r="BF484" s="42">
        <v>44033</v>
      </c>
      <c r="BG484" s="33">
        <v>10</v>
      </c>
      <c r="BH484" s="22"/>
    </row>
    <row r="485" spans="1:60" customFormat="1" x14ac:dyDescent="0.25">
      <c r="A485" s="30"/>
      <c r="B485" s="62"/>
      <c r="C485" s="128">
        <f t="shared" si="73"/>
        <v>1</v>
      </c>
      <c r="D485" s="129">
        <f t="shared" si="74"/>
        <v>1</v>
      </c>
      <c r="E485" s="33">
        <f t="shared" si="75"/>
        <v>45</v>
      </c>
      <c r="F485" s="33">
        <v>5</v>
      </c>
      <c r="G485" s="147">
        <v>44046</v>
      </c>
      <c r="H485" s="22"/>
      <c r="I485" s="3">
        <v>6</v>
      </c>
      <c r="J485" s="42">
        <v>44045</v>
      </c>
      <c r="K485" s="130">
        <v>5</v>
      </c>
      <c r="L485" s="22"/>
      <c r="M485" s="3"/>
      <c r="N485" s="42"/>
      <c r="O485" s="134">
        <v>0</v>
      </c>
      <c r="P485" s="22"/>
      <c r="Q485" s="3">
        <v>8</v>
      </c>
      <c r="R485" s="42">
        <v>44043</v>
      </c>
      <c r="S485" s="130">
        <v>5</v>
      </c>
      <c r="T485" s="22"/>
      <c r="U485" s="3">
        <v>8</v>
      </c>
      <c r="V485" s="42">
        <v>44042</v>
      </c>
      <c r="W485" s="130">
        <v>5</v>
      </c>
      <c r="X485" s="22"/>
      <c r="Y485" s="3"/>
      <c r="Z485" s="42"/>
      <c r="AA485" s="134">
        <v>0</v>
      </c>
      <c r="AB485" s="22"/>
      <c r="AC485" s="131">
        <v>3</v>
      </c>
      <c r="AD485" s="42">
        <v>44040</v>
      </c>
      <c r="AE485" s="130">
        <v>5</v>
      </c>
      <c r="AF485" s="22"/>
      <c r="AG485" s="131">
        <v>1</v>
      </c>
      <c r="AH485" s="42">
        <v>44039</v>
      </c>
      <c r="AI485" s="130">
        <v>5</v>
      </c>
      <c r="AJ485" s="132"/>
      <c r="AK485" s="3">
        <v>1</v>
      </c>
      <c r="AL485" s="42">
        <v>44038</v>
      </c>
      <c r="AM485" s="130">
        <v>5</v>
      </c>
      <c r="AN485" s="132"/>
      <c r="AO485" s="3"/>
      <c r="AP485" s="42"/>
      <c r="AQ485" s="134">
        <v>0</v>
      </c>
      <c r="AR485" s="132"/>
      <c r="AS485" s="3">
        <v>1</v>
      </c>
      <c r="AT485" s="42">
        <v>44036</v>
      </c>
      <c r="AU485" s="130">
        <v>5</v>
      </c>
      <c r="AV485" s="132"/>
      <c r="AW485" s="3">
        <v>1</v>
      </c>
      <c r="AX485" s="42">
        <v>44035</v>
      </c>
      <c r="AY485" s="130">
        <v>5</v>
      </c>
      <c r="AZ485" s="132"/>
      <c r="BA485" s="3">
        <v>1</v>
      </c>
      <c r="BB485" s="42">
        <v>44034</v>
      </c>
      <c r="BC485" s="130">
        <v>5</v>
      </c>
      <c r="BD485" s="132"/>
      <c r="BE485" s="3"/>
      <c r="BF485" s="42"/>
      <c r="BG485" s="33"/>
      <c r="BH485" s="22"/>
    </row>
    <row r="486" spans="1:60" customFormat="1" x14ac:dyDescent="0.25">
      <c r="A486" s="30">
        <v>44046</v>
      </c>
      <c r="B486" s="62">
        <v>0.45833333333333331</v>
      </c>
      <c r="C486" s="128">
        <f t="shared" si="73"/>
        <v>3</v>
      </c>
      <c r="D486" s="129">
        <f t="shared" si="74"/>
        <v>3</v>
      </c>
      <c r="E486" s="33">
        <f t="shared" si="75"/>
        <v>195</v>
      </c>
      <c r="F486" s="33">
        <v>5</v>
      </c>
      <c r="G486" s="147">
        <v>44046</v>
      </c>
      <c r="H486" s="22"/>
      <c r="I486" s="3">
        <v>6</v>
      </c>
      <c r="J486" s="42">
        <v>44045</v>
      </c>
      <c r="K486" s="130">
        <v>15</v>
      </c>
      <c r="L486" s="22"/>
      <c r="M486" s="3">
        <v>8</v>
      </c>
      <c r="N486" s="42">
        <v>44044</v>
      </c>
      <c r="O486" s="130">
        <v>15</v>
      </c>
      <c r="P486" s="22"/>
      <c r="Q486" s="3">
        <v>8</v>
      </c>
      <c r="R486" s="42">
        <v>44043</v>
      </c>
      <c r="S486" s="130">
        <v>15</v>
      </c>
      <c r="T486" s="22"/>
      <c r="U486" s="3">
        <v>8</v>
      </c>
      <c r="V486" s="42">
        <v>44042</v>
      </c>
      <c r="W486" s="130">
        <v>15</v>
      </c>
      <c r="X486" s="22"/>
      <c r="Y486" s="3">
        <v>5</v>
      </c>
      <c r="Z486" s="42">
        <v>44041</v>
      </c>
      <c r="AA486" s="130">
        <v>15</v>
      </c>
      <c r="AB486" s="22"/>
      <c r="AC486" s="131">
        <v>3</v>
      </c>
      <c r="AD486" s="42">
        <v>44040</v>
      </c>
      <c r="AE486" s="130">
        <v>15</v>
      </c>
      <c r="AF486" s="22"/>
      <c r="AG486" s="131">
        <v>1</v>
      </c>
      <c r="AH486" s="42">
        <v>44039</v>
      </c>
      <c r="AI486" s="130">
        <v>15</v>
      </c>
      <c r="AJ486" s="132"/>
      <c r="AK486" s="3">
        <v>1</v>
      </c>
      <c r="AL486" s="42">
        <v>44038</v>
      </c>
      <c r="AM486" s="130">
        <v>15</v>
      </c>
      <c r="AN486" s="132"/>
      <c r="AO486" s="3">
        <v>1</v>
      </c>
      <c r="AP486" s="42">
        <v>44037</v>
      </c>
      <c r="AQ486" s="130">
        <v>15</v>
      </c>
      <c r="AR486" s="132"/>
      <c r="AS486" s="3">
        <v>1</v>
      </c>
      <c r="AT486" s="42">
        <v>44036</v>
      </c>
      <c r="AU486" s="130">
        <v>15</v>
      </c>
      <c r="AV486" s="132"/>
      <c r="AW486" s="3">
        <v>1</v>
      </c>
      <c r="AX486" s="42">
        <v>44035</v>
      </c>
      <c r="AY486" s="130">
        <v>15</v>
      </c>
      <c r="AZ486" s="132"/>
      <c r="BA486" s="3">
        <v>1</v>
      </c>
      <c r="BB486" s="42">
        <v>44034</v>
      </c>
      <c r="BC486" s="130">
        <v>15</v>
      </c>
      <c r="BD486" s="132"/>
      <c r="BE486" s="3">
        <v>1</v>
      </c>
      <c r="BF486" s="42">
        <v>44033</v>
      </c>
      <c r="BG486" s="33">
        <v>15</v>
      </c>
      <c r="BH486" s="22"/>
    </row>
    <row r="487" spans="1:60" customFormat="1" x14ac:dyDescent="0.25">
      <c r="A487" s="30">
        <v>44046</v>
      </c>
      <c r="B487" s="62">
        <v>0.58333333333333337</v>
      </c>
      <c r="C487" s="128">
        <f t="shared" si="73"/>
        <v>4</v>
      </c>
      <c r="D487" s="129">
        <f t="shared" si="74"/>
        <v>4</v>
      </c>
      <c r="E487" s="33">
        <f t="shared" si="75"/>
        <v>260</v>
      </c>
      <c r="F487" s="33">
        <v>5</v>
      </c>
      <c r="G487" s="147">
        <v>44046</v>
      </c>
      <c r="H487" s="22"/>
      <c r="I487" s="3">
        <v>6</v>
      </c>
      <c r="J487" s="42">
        <v>44045</v>
      </c>
      <c r="K487" s="130">
        <v>20</v>
      </c>
      <c r="L487" s="22"/>
      <c r="M487" s="3">
        <v>8</v>
      </c>
      <c r="N487" s="42">
        <v>44044</v>
      </c>
      <c r="O487" s="130">
        <v>20</v>
      </c>
      <c r="P487" s="22"/>
      <c r="Q487" s="3">
        <v>8</v>
      </c>
      <c r="R487" s="42">
        <v>44043</v>
      </c>
      <c r="S487" s="130">
        <v>20</v>
      </c>
      <c r="T487" s="22"/>
      <c r="U487" s="3">
        <v>8</v>
      </c>
      <c r="V487" s="42">
        <v>44042</v>
      </c>
      <c r="W487" s="130">
        <v>20</v>
      </c>
      <c r="X487" s="22"/>
      <c r="Y487" s="3">
        <v>5</v>
      </c>
      <c r="Z487" s="42">
        <v>44041</v>
      </c>
      <c r="AA487" s="130">
        <v>20</v>
      </c>
      <c r="AB487" s="22"/>
      <c r="AC487" s="131">
        <v>3</v>
      </c>
      <c r="AD487" s="42">
        <v>44040</v>
      </c>
      <c r="AE487" s="130">
        <v>20</v>
      </c>
      <c r="AF487" s="22"/>
      <c r="AG487" s="131">
        <v>1</v>
      </c>
      <c r="AH487" s="42">
        <v>44039</v>
      </c>
      <c r="AI487" s="130">
        <v>20</v>
      </c>
      <c r="AJ487" s="132"/>
      <c r="AK487" s="3">
        <v>1</v>
      </c>
      <c r="AL487" s="42">
        <v>44038</v>
      </c>
      <c r="AM487" s="130">
        <v>20</v>
      </c>
      <c r="AN487" s="132"/>
      <c r="AO487" s="3">
        <v>1</v>
      </c>
      <c r="AP487" s="42">
        <v>44037</v>
      </c>
      <c r="AQ487" s="130">
        <v>20</v>
      </c>
      <c r="AR487" s="132"/>
      <c r="AS487" s="3">
        <v>1</v>
      </c>
      <c r="AT487" s="42">
        <v>44036</v>
      </c>
      <c r="AU487" s="130">
        <v>20</v>
      </c>
      <c r="AV487" s="132"/>
      <c r="AW487" s="3">
        <v>1</v>
      </c>
      <c r="AX487" s="42">
        <v>44035</v>
      </c>
      <c r="AY487" s="130">
        <v>20</v>
      </c>
      <c r="AZ487" s="132"/>
      <c r="BA487" s="3">
        <v>1</v>
      </c>
      <c r="BB487" s="42">
        <v>44034</v>
      </c>
      <c r="BC487" s="130">
        <v>20</v>
      </c>
      <c r="BD487" s="132"/>
      <c r="BE487" s="3">
        <v>1</v>
      </c>
      <c r="BF487" s="42">
        <v>44033</v>
      </c>
      <c r="BG487" s="33">
        <v>20</v>
      </c>
      <c r="BH487" s="22"/>
    </row>
    <row r="488" spans="1:60" customFormat="1" x14ac:dyDescent="0.25">
      <c r="A488" s="30"/>
      <c r="B488" s="62"/>
      <c r="C488" s="128">
        <f t="shared" si="73"/>
        <v>1</v>
      </c>
      <c r="D488" s="129">
        <f t="shared" si="74"/>
        <v>1</v>
      </c>
      <c r="E488" s="33">
        <f t="shared" si="75"/>
        <v>55</v>
      </c>
      <c r="F488" s="33">
        <v>5</v>
      </c>
      <c r="G488" s="147">
        <v>44046</v>
      </c>
      <c r="H488" s="22"/>
      <c r="I488" s="3">
        <v>6</v>
      </c>
      <c r="J488" s="42">
        <v>44045</v>
      </c>
      <c r="K488" s="130">
        <v>5</v>
      </c>
      <c r="L488" s="22"/>
      <c r="M488" s="3">
        <v>8</v>
      </c>
      <c r="N488" s="42">
        <v>44044</v>
      </c>
      <c r="O488" s="130">
        <v>5</v>
      </c>
      <c r="P488" s="22"/>
      <c r="Q488" s="3">
        <v>8</v>
      </c>
      <c r="R488" s="42">
        <v>44043</v>
      </c>
      <c r="S488" s="130">
        <v>5</v>
      </c>
      <c r="T488" s="22"/>
      <c r="U488" s="3">
        <v>8</v>
      </c>
      <c r="V488" s="42">
        <v>44042</v>
      </c>
      <c r="W488" s="130">
        <v>5</v>
      </c>
      <c r="X488" s="22"/>
      <c r="Y488" s="3">
        <v>5</v>
      </c>
      <c r="Z488" s="42">
        <v>44041</v>
      </c>
      <c r="AA488" s="130">
        <v>5</v>
      </c>
      <c r="AB488" s="22"/>
      <c r="AC488" s="131">
        <v>3</v>
      </c>
      <c r="AD488" s="42">
        <v>44040</v>
      </c>
      <c r="AE488" s="130">
        <v>5</v>
      </c>
      <c r="AF488" s="22"/>
      <c r="AG488" s="131">
        <v>1</v>
      </c>
      <c r="AH488" s="42">
        <v>44039</v>
      </c>
      <c r="AI488" s="130">
        <v>5</v>
      </c>
      <c r="AJ488" s="132"/>
      <c r="AK488" s="3">
        <v>1</v>
      </c>
      <c r="AL488" s="42">
        <v>44038</v>
      </c>
      <c r="AM488" s="130">
        <v>5</v>
      </c>
      <c r="AN488" s="132"/>
      <c r="AO488" s="3">
        <v>1</v>
      </c>
      <c r="AP488" s="42">
        <v>44037</v>
      </c>
      <c r="AQ488" s="130">
        <v>5</v>
      </c>
      <c r="AR488" s="132"/>
      <c r="AS488" s="3">
        <v>1</v>
      </c>
      <c r="AT488" s="42">
        <v>44036</v>
      </c>
      <c r="AU488" s="130">
        <v>5</v>
      </c>
      <c r="AV488" s="132"/>
      <c r="AW488" s="3">
        <v>1</v>
      </c>
      <c r="AX488" s="42">
        <v>44035</v>
      </c>
      <c r="AY488" s="130">
        <v>5</v>
      </c>
      <c r="AZ488" s="132"/>
      <c r="BA488" s="3"/>
      <c r="BB488" s="42"/>
      <c r="BC488" s="130"/>
      <c r="BD488" s="132"/>
      <c r="BE488" s="3"/>
      <c r="BF488" s="42"/>
      <c r="BG488" s="33"/>
      <c r="BH488" s="22"/>
    </row>
    <row r="489" spans="1:60" customFormat="1" x14ac:dyDescent="0.25">
      <c r="A489" s="30">
        <v>44046</v>
      </c>
      <c r="B489" s="62">
        <v>0.66666666666666663</v>
      </c>
      <c r="C489" s="128">
        <f t="shared" si="73"/>
        <v>2</v>
      </c>
      <c r="D489" s="129">
        <f t="shared" si="74"/>
        <v>2</v>
      </c>
      <c r="E489" s="33">
        <f t="shared" si="75"/>
        <v>130</v>
      </c>
      <c r="F489" s="33">
        <v>5</v>
      </c>
      <c r="G489" s="147">
        <v>44046</v>
      </c>
      <c r="H489" s="22"/>
      <c r="I489" s="3">
        <v>6</v>
      </c>
      <c r="J489" s="42">
        <v>44045</v>
      </c>
      <c r="K489" s="130">
        <v>10</v>
      </c>
      <c r="L489" s="22"/>
      <c r="M489" s="3">
        <v>8</v>
      </c>
      <c r="N489" s="42">
        <v>44044</v>
      </c>
      <c r="O489" s="130">
        <v>10</v>
      </c>
      <c r="P489" s="22"/>
      <c r="Q489" s="3">
        <v>8</v>
      </c>
      <c r="R489" s="42">
        <v>44043</v>
      </c>
      <c r="S489" s="130">
        <v>10</v>
      </c>
      <c r="T489" s="22"/>
      <c r="U489" s="3">
        <v>8</v>
      </c>
      <c r="V489" s="42">
        <v>44042</v>
      </c>
      <c r="W489" s="130">
        <v>10</v>
      </c>
      <c r="X489" s="22"/>
      <c r="Y489" s="3">
        <v>5</v>
      </c>
      <c r="Z489" s="42">
        <v>44041</v>
      </c>
      <c r="AA489" s="130">
        <v>10</v>
      </c>
      <c r="AB489" s="22"/>
      <c r="AC489" s="131">
        <v>3</v>
      </c>
      <c r="AD489" s="42">
        <v>44040</v>
      </c>
      <c r="AE489" s="130">
        <v>10</v>
      </c>
      <c r="AF489" s="22"/>
      <c r="AG489" s="131">
        <v>1</v>
      </c>
      <c r="AH489" s="42">
        <v>44039</v>
      </c>
      <c r="AI489" s="130">
        <v>10</v>
      </c>
      <c r="AJ489" s="132"/>
      <c r="AK489" s="3">
        <v>1</v>
      </c>
      <c r="AL489" s="42">
        <v>44038</v>
      </c>
      <c r="AM489" s="130">
        <v>10</v>
      </c>
      <c r="AN489" s="132"/>
      <c r="AO489" s="3">
        <v>1</v>
      </c>
      <c r="AP489" s="42">
        <v>44037</v>
      </c>
      <c r="AQ489" s="130">
        <v>10</v>
      </c>
      <c r="AR489" s="132"/>
      <c r="AS489" s="3">
        <v>1</v>
      </c>
      <c r="AT489" s="42">
        <v>44036</v>
      </c>
      <c r="AU489" s="130">
        <v>10</v>
      </c>
      <c r="AV489" s="132"/>
      <c r="AW489" s="3">
        <v>1</v>
      </c>
      <c r="AX489" s="42">
        <v>44035</v>
      </c>
      <c r="AY489" s="130">
        <v>10</v>
      </c>
      <c r="AZ489" s="132"/>
      <c r="BA489" s="3">
        <v>1</v>
      </c>
      <c r="BB489" s="42">
        <v>44034</v>
      </c>
      <c r="BC489" s="130">
        <v>10</v>
      </c>
      <c r="BD489" s="132"/>
      <c r="BE489" s="3">
        <v>1</v>
      </c>
      <c r="BF489" s="42">
        <v>44033</v>
      </c>
      <c r="BG489" s="33">
        <v>10</v>
      </c>
      <c r="BH489" s="22"/>
    </row>
    <row r="490" spans="1:60" customFormat="1" x14ac:dyDescent="0.25">
      <c r="A490" s="30"/>
      <c r="B490" s="62"/>
      <c r="C490" s="128">
        <f t="shared" si="73"/>
        <v>1</v>
      </c>
      <c r="D490" s="129">
        <f t="shared" si="74"/>
        <v>1</v>
      </c>
      <c r="E490" s="33">
        <f t="shared" si="75"/>
        <v>20</v>
      </c>
      <c r="F490" s="33">
        <v>5</v>
      </c>
      <c r="G490" s="147">
        <v>44046</v>
      </c>
      <c r="H490" s="22"/>
      <c r="I490" s="3">
        <v>6</v>
      </c>
      <c r="J490" s="42">
        <v>44045</v>
      </c>
      <c r="K490" s="130">
        <v>5</v>
      </c>
      <c r="L490" s="22"/>
      <c r="M490" s="3">
        <v>8</v>
      </c>
      <c r="N490" s="42">
        <v>44044</v>
      </c>
      <c r="O490" s="130">
        <v>5</v>
      </c>
      <c r="P490" s="22"/>
      <c r="Q490" s="3">
        <v>8</v>
      </c>
      <c r="R490" s="42">
        <v>44043</v>
      </c>
      <c r="S490" s="130">
        <v>5</v>
      </c>
      <c r="T490" s="22"/>
      <c r="U490" s="3">
        <v>8</v>
      </c>
      <c r="V490" s="42">
        <v>44042</v>
      </c>
      <c r="W490" s="130">
        <v>5</v>
      </c>
      <c r="X490" s="22"/>
      <c r="Y490" s="3"/>
      <c r="Z490" s="42"/>
      <c r="AA490" s="130"/>
      <c r="AB490" s="22"/>
      <c r="AC490" s="131"/>
      <c r="AD490" s="42"/>
      <c r="AE490" s="130"/>
      <c r="AF490" s="22"/>
      <c r="AG490" s="131"/>
      <c r="AH490" s="42"/>
      <c r="AI490" s="130"/>
      <c r="AJ490" s="132"/>
      <c r="AK490" s="3"/>
      <c r="AL490" s="42"/>
      <c r="AM490" s="130"/>
      <c r="AN490" s="132"/>
      <c r="AO490" s="3"/>
      <c r="AP490" s="42"/>
      <c r="AQ490" s="130"/>
      <c r="AR490" s="132"/>
      <c r="AS490" s="3"/>
      <c r="AT490" s="42"/>
      <c r="AU490" s="130"/>
      <c r="AV490" s="132"/>
      <c r="AW490" s="3"/>
      <c r="AX490" s="42"/>
      <c r="AY490" s="130"/>
      <c r="AZ490" s="132"/>
      <c r="BA490" s="3"/>
      <c r="BB490" s="42"/>
      <c r="BC490" s="130"/>
      <c r="BD490" s="132"/>
      <c r="BE490" s="3"/>
      <c r="BF490" s="42"/>
      <c r="BG490" s="33"/>
      <c r="BH490" s="22"/>
    </row>
    <row r="491" spans="1:60" customFormat="1" x14ac:dyDescent="0.25">
      <c r="A491" s="30"/>
      <c r="B491" s="62"/>
      <c r="C491" s="128">
        <f t="shared" si="73"/>
        <v>1</v>
      </c>
      <c r="D491" s="129">
        <f t="shared" si="74"/>
        <v>1</v>
      </c>
      <c r="E491" s="33">
        <f t="shared" si="75"/>
        <v>15</v>
      </c>
      <c r="F491" s="33">
        <v>5</v>
      </c>
      <c r="G491" s="147">
        <v>44046</v>
      </c>
      <c r="H491" s="22"/>
      <c r="I491" s="3">
        <v>6</v>
      </c>
      <c r="J491" s="42">
        <v>44045</v>
      </c>
      <c r="K491" s="130">
        <v>5</v>
      </c>
      <c r="L491" s="22"/>
      <c r="M491" s="3">
        <v>8</v>
      </c>
      <c r="N491" s="42">
        <v>44044</v>
      </c>
      <c r="O491" s="130">
        <v>5</v>
      </c>
      <c r="P491" s="22"/>
      <c r="Q491" s="3">
        <v>8</v>
      </c>
      <c r="R491" s="42">
        <v>44043</v>
      </c>
      <c r="S491" s="130">
        <v>5</v>
      </c>
      <c r="T491" s="22"/>
      <c r="U491" s="3"/>
      <c r="V491" s="42"/>
      <c r="W491" s="130"/>
      <c r="X491" s="22"/>
      <c r="Y491" s="3"/>
      <c r="Z491" s="42"/>
      <c r="AA491" s="130"/>
      <c r="AB491" s="22"/>
      <c r="AC491" s="131"/>
      <c r="AD491" s="42"/>
      <c r="AE491" s="130"/>
      <c r="AF491" s="22"/>
      <c r="AG491" s="131"/>
      <c r="AH491" s="42"/>
      <c r="AI491" s="130"/>
      <c r="AJ491" s="132"/>
      <c r="AK491" s="3"/>
      <c r="AL491" s="42"/>
      <c r="AM491" s="130"/>
      <c r="AN491" s="132"/>
      <c r="AO491" s="3"/>
      <c r="AP491" s="42"/>
      <c r="AQ491" s="130"/>
      <c r="AR491" s="132"/>
      <c r="AS491" s="3"/>
      <c r="AT491" s="42"/>
      <c r="AU491" s="130"/>
      <c r="AV491" s="132"/>
      <c r="AW491" s="3"/>
      <c r="AX491" s="42"/>
      <c r="AY491" s="130"/>
      <c r="AZ491" s="132"/>
      <c r="BA491" s="3"/>
      <c r="BB491" s="42"/>
      <c r="BC491" s="130"/>
      <c r="BD491" s="132"/>
      <c r="BE491" s="3"/>
      <c r="BF491" s="42"/>
      <c r="BG491" s="33"/>
      <c r="BH491" s="22"/>
    </row>
    <row r="492" spans="1:60" customFormat="1" ht="13.75" thickBot="1" x14ac:dyDescent="0.3">
      <c r="A492" s="30">
        <v>44046</v>
      </c>
      <c r="B492" s="62">
        <v>0.75</v>
      </c>
      <c r="C492" s="128">
        <f t="shared" si="73"/>
        <v>3</v>
      </c>
      <c r="D492" s="129">
        <f t="shared" si="74"/>
        <v>3</v>
      </c>
      <c r="E492" s="33">
        <f t="shared" si="75"/>
        <v>195</v>
      </c>
      <c r="F492" s="33">
        <v>5</v>
      </c>
      <c r="G492" s="147">
        <v>44046</v>
      </c>
      <c r="H492" s="22"/>
      <c r="I492" s="3">
        <v>6</v>
      </c>
      <c r="J492" s="42">
        <v>44045</v>
      </c>
      <c r="K492" s="130">
        <v>15</v>
      </c>
      <c r="L492" s="22"/>
      <c r="M492" s="3">
        <v>8</v>
      </c>
      <c r="N492" s="42">
        <v>44044</v>
      </c>
      <c r="O492" s="130">
        <v>15</v>
      </c>
      <c r="P492" s="22"/>
      <c r="Q492" s="3">
        <v>8</v>
      </c>
      <c r="R492" s="42">
        <v>44043</v>
      </c>
      <c r="S492" s="130">
        <v>15</v>
      </c>
      <c r="T492" s="22"/>
      <c r="U492" s="3">
        <v>8</v>
      </c>
      <c r="V492" s="42">
        <v>44042</v>
      </c>
      <c r="W492" s="130">
        <v>15</v>
      </c>
      <c r="X492" s="22"/>
      <c r="Y492" s="3">
        <v>5</v>
      </c>
      <c r="Z492" s="42">
        <v>44041</v>
      </c>
      <c r="AA492" s="130">
        <v>15</v>
      </c>
      <c r="AB492" s="22"/>
      <c r="AC492" s="131">
        <v>3</v>
      </c>
      <c r="AD492" s="42">
        <v>44040</v>
      </c>
      <c r="AE492" s="130">
        <v>15</v>
      </c>
      <c r="AF492" s="22"/>
      <c r="AG492" s="131">
        <v>1</v>
      </c>
      <c r="AH492" s="42">
        <v>44039</v>
      </c>
      <c r="AI492" s="130">
        <v>15</v>
      </c>
      <c r="AJ492" s="132"/>
      <c r="AK492" s="3">
        <v>1</v>
      </c>
      <c r="AL492" s="42">
        <v>44038</v>
      </c>
      <c r="AM492" s="130">
        <v>15</v>
      </c>
      <c r="AN492" s="132"/>
      <c r="AO492" s="3">
        <v>1</v>
      </c>
      <c r="AP492" s="42">
        <v>44037</v>
      </c>
      <c r="AQ492" s="130">
        <v>15</v>
      </c>
      <c r="AR492" s="132"/>
      <c r="AS492" s="3">
        <v>1</v>
      </c>
      <c r="AT492" s="42">
        <v>44036</v>
      </c>
      <c r="AU492" s="130">
        <v>15</v>
      </c>
      <c r="AV492" s="132"/>
      <c r="AW492" s="3">
        <v>1</v>
      </c>
      <c r="AX492" s="42">
        <v>44035</v>
      </c>
      <c r="AY492" s="130">
        <v>15</v>
      </c>
      <c r="AZ492" s="132"/>
      <c r="BA492" s="3">
        <v>1</v>
      </c>
      <c r="BB492" s="42">
        <v>44034</v>
      </c>
      <c r="BC492" s="130">
        <v>15</v>
      </c>
      <c r="BD492" s="132"/>
      <c r="BE492" s="3">
        <v>1</v>
      </c>
      <c r="BF492" s="42">
        <v>44033</v>
      </c>
      <c r="BG492" s="33">
        <v>15</v>
      </c>
      <c r="BH492" s="22"/>
    </row>
    <row r="493" spans="1:60" s="8" customFormat="1" x14ac:dyDescent="0.25">
      <c r="A493" s="5">
        <v>44047</v>
      </c>
      <c r="B493" s="63">
        <v>0.20833333333333334</v>
      </c>
      <c r="C493" s="135">
        <f t="shared" ref="C493:C523" si="76">ABS(MAX(K493,O493,S493,W493,AA493,AE493,AI493,AM493,AQ493,AU493,AY493,BC493,BG493)/F493)</f>
        <v>2</v>
      </c>
      <c r="D493" s="136">
        <f t="shared" ref="D493:D523" si="77">C493</f>
        <v>2</v>
      </c>
      <c r="E493" s="7">
        <f t="shared" ref="E493:E523" si="78">SUM(K493,O493,S493,W493,AA493,AE493,AI493,AM493,AQ493,AU493,AY493,BC493,BG493)</f>
        <v>130</v>
      </c>
      <c r="F493" s="7">
        <v>5</v>
      </c>
      <c r="G493" s="141">
        <v>44046</v>
      </c>
      <c r="H493" s="12"/>
      <c r="I493" s="9">
        <v>6</v>
      </c>
      <c r="J493" s="10">
        <v>44045</v>
      </c>
      <c r="K493" s="137">
        <v>10</v>
      </c>
      <c r="L493" s="12"/>
      <c r="M493" s="9">
        <v>8</v>
      </c>
      <c r="N493" s="10">
        <v>44044</v>
      </c>
      <c r="O493" s="137">
        <v>10</v>
      </c>
      <c r="P493" s="12"/>
      <c r="Q493" s="9">
        <v>8</v>
      </c>
      <c r="R493" s="10">
        <v>44043</v>
      </c>
      <c r="S493" s="137">
        <v>10</v>
      </c>
      <c r="T493" s="12"/>
      <c r="U493" s="9">
        <v>8</v>
      </c>
      <c r="V493" s="10">
        <v>44042</v>
      </c>
      <c r="W493" s="137">
        <v>10</v>
      </c>
      <c r="X493" s="12"/>
      <c r="Y493" s="9">
        <v>5</v>
      </c>
      <c r="Z493" s="10">
        <v>44041</v>
      </c>
      <c r="AA493" s="137">
        <v>10</v>
      </c>
      <c r="AB493" s="12"/>
      <c r="AC493" s="138">
        <v>3</v>
      </c>
      <c r="AD493" s="10">
        <v>44040</v>
      </c>
      <c r="AE493" s="137">
        <v>10</v>
      </c>
      <c r="AF493" s="12"/>
      <c r="AG493" s="138">
        <v>1</v>
      </c>
      <c r="AH493" s="10">
        <v>44039</v>
      </c>
      <c r="AI493" s="137">
        <v>10</v>
      </c>
      <c r="AJ493" s="139"/>
      <c r="AK493" s="9">
        <v>1</v>
      </c>
      <c r="AL493" s="10">
        <v>44038</v>
      </c>
      <c r="AM493" s="137">
        <v>10</v>
      </c>
      <c r="AN493" s="139"/>
      <c r="AO493" s="9">
        <v>1</v>
      </c>
      <c r="AP493" s="10">
        <v>44037</v>
      </c>
      <c r="AQ493" s="137">
        <v>10</v>
      </c>
      <c r="AR493" s="139"/>
      <c r="AS493" s="9">
        <v>1</v>
      </c>
      <c r="AT493" s="10">
        <v>44036</v>
      </c>
      <c r="AU493" s="137">
        <v>10</v>
      </c>
      <c r="AV493" s="139"/>
      <c r="AW493" s="9">
        <v>1</v>
      </c>
      <c r="AX493" s="10">
        <v>44035</v>
      </c>
      <c r="AY493" s="137">
        <v>10</v>
      </c>
      <c r="AZ493" s="139"/>
      <c r="BA493" s="9">
        <v>1</v>
      </c>
      <c r="BB493" s="10">
        <v>44034</v>
      </c>
      <c r="BC493" s="137">
        <v>10</v>
      </c>
      <c r="BD493" s="139"/>
      <c r="BE493" s="9">
        <v>1</v>
      </c>
      <c r="BF493" s="10">
        <v>44033</v>
      </c>
      <c r="BG493" s="7">
        <v>10</v>
      </c>
      <c r="BH493" s="12"/>
    </row>
    <row r="494" spans="1:60" customFormat="1" x14ac:dyDescent="0.25">
      <c r="A494" s="30"/>
      <c r="B494" s="62"/>
      <c r="C494" s="128">
        <f t="shared" si="76"/>
        <v>1</v>
      </c>
      <c r="D494" s="129">
        <f t="shared" si="77"/>
        <v>1</v>
      </c>
      <c r="E494" s="33">
        <f t="shared" si="78"/>
        <v>65</v>
      </c>
      <c r="F494" s="33">
        <v>5</v>
      </c>
      <c r="G494" s="147">
        <v>44047</v>
      </c>
      <c r="H494" s="22"/>
      <c r="I494" s="3">
        <v>6</v>
      </c>
      <c r="J494" s="42">
        <v>44046</v>
      </c>
      <c r="K494" s="130">
        <v>5</v>
      </c>
      <c r="L494" s="22"/>
      <c r="M494" s="3">
        <v>8</v>
      </c>
      <c r="N494" s="42">
        <v>44045</v>
      </c>
      <c r="O494" s="130">
        <v>5</v>
      </c>
      <c r="P494" s="22"/>
      <c r="Q494" s="3">
        <v>8</v>
      </c>
      <c r="R494" s="42">
        <v>44044</v>
      </c>
      <c r="S494" s="130">
        <v>5</v>
      </c>
      <c r="T494" s="22"/>
      <c r="U494" s="3">
        <v>8</v>
      </c>
      <c r="V494" s="42">
        <v>44043</v>
      </c>
      <c r="W494" s="130">
        <v>5</v>
      </c>
      <c r="X494" s="22"/>
      <c r="Y494" s="3">
        <v>5</v>
      </c>
      <c r="Z494" s="42">
        <v>44042</v>
      </c>
      <c r="AA494" s="130">
        <v>5</v>
      </c>
      <c r="AB494" s="22"/>
      <c r="AC494" s="131">
        <v>3</v>
      </c>
      <c r="AD494" s="42">
        <v>44041</v>
      </c>
      <c r="AE494" s="130">
        <v>5</v>
      </c>
      <c r="AF494" s="22"/>
      <c r="AG494" s="131">
        <v>1</v>
      </c>
      <c r="AH494" s="42">
        <v>44040</v>
      </c>
      <c r="AI494" s="130">
        <v>5</v>
      </c>
      <c r="AJ494" s="132"/>
      <c r="AK494" s="3">
        <v>1</v>
      </c>
      <c r="AL494" s="42">
        <v>44039</v>
      </c>
      <c r="AM494" s="130">
        <v>5</v>
      </c>
      <c r="AN494" s="132"/>
      <c r="AO494" s="3">
        <v>1</v>
      </c>
      <c r="AP494" s="42">
        <v>44038</v>
      </c>
      <c r="AQ494" s="130">
        <v>5</v>
      </c>
      <c r="AR494" s="132"/>
      <c r="AS494" s="3">
        <v>1</v>
      </c>
      <c r="AT494" s="42">
        <v>44037</v>
      </c>
      <c r="AU494" s="130">
        <v>5</v>
      </c>
      <c r="AV494" s="132"/>
      <c r="AW494" s="3">
        <v>1</v>
      </c>
      <c r="AX494" s="42">
        <v>44036</v>
      </c>
      <c r="AY494" s="130">
        <v>5</v>
      </c>
      <c r="AZ494" s="132"/>
      <c r="BA494" s="3">
        <v>1</v>
      </c>
      <c r="BB494" s="42">
        <v>44035</v>
      </c>
      <c r="BC494" s="130">
        <v>5</v>
      </c>
      <c r="BD494" s="132"/>
      <c r="BE494" s="3">
        <v>1</v>
      </c>
      <c r="BF494" s="42">
        <v>44034</v>
      </c>
      <c r="BG494" s="33">
        <v>5</v>
      </c>
      <c r="BH494" s="22"/>
    </row>
    <row r="495" spans="1:60" customFormat="1" x14ac:dyDescent="0.25">
      <c r="A495" s="30">
        <v>44047</v>
      </c>
      <c r="B495" s="62">
        <v>0.29166666666666669</v>
      </c>
      <c r="C495" s="128">
        <f t="shared" si="76"/>
        <v>3</v>
      </c>
      <c r="D495" s="129">
        <f t="shared" si="77"/>
        <v>3</v>
      </c>
      <c r="E495" s="33">
        <f t="shared" si="78"/>
        <v>195</v>
      </c>
      <c r="F495" s="33">
        <v>5</v>
      </c>
      <c r="G495" s="147">
        <v>44047</v>
      </c>
      <c r="H495" s="22"/>
      <c r="I495" s="3">
        <v>6</v>
      </c>
      <c r="J495" s="42">
        <v>44046</v>
      </c>
      <c r="K495" s="130">
        <v>15</v>
      </c>
      <c r="L495" s="22"/>
      <c r="M495" s="3">
        <v>8</v>
      </c>
      <c r="N495" s="42">
        <v>44045</v>
      </c>
      <c r="O495" s="130">
        <v>15</v>
      </c>
      <c r="P495" s="22"/>
      <c r="Q495" s="3">
        <v>8</v>
      </c>
      <c r="R495" s="42">
        <v>44044</v>
      </c>
      <c r="S495" s="130">
        <v>15</v>
      </c>
      <c r="T495" s="22"/>
      <c r="U495" s="3">
        <v>8</v>
      </c>
      <c r="V495" s="42">
        <v>44043</v>
      </c>
      <c r="W495" s="130">
        <v>15</v>
      </c>
      <c r="X495" s="22"/>
      <c r="Y495" s="3">
        <v>5</v>
      </c>
      <c r="Z495" s="42">
        <v>44042</v>
      </c>
      <c r="AA495" s="130">
        <v>15</v>
      </c>
      <c r="AB495" s="22"/>
      <c r="AC495" s="131">
        <v>3</v>
      </c>
      <c r="AD495" s="42">
        <v>44041</v>
      </c>
      <c r="AE495" s="130">
        <v>15</v>
      </c>
      <c r="AF495" s="22"/>
      <c r="AG495" s="131">
        <v>1</v>
      </c>
      <c r="AH495" s="42">
        <v>44040</v>
      </c>
      <c r="AI495" s="130">
        <v>15</v>
      </c>
      <c r="AJ495" s="132"/>
      <c r="AK495" s="3">
        <v>1</v>
      </c>
      <c r="AL495" s="42">
        <v>44039</v>
      </c>
      <c r="AM495" s="130">
        <v>15</v>
      </c>
      <c r="AN495" s="132"/>
      <c r="AO495" s="3">
        <v>1</v>
      </c>
      <c r="AP495" s="42">
        <v>44038</v>
      </c>
      <c r="AQ495" s="130">
        <v>15</v>
      </c>
      <c r="AR495" s="132"/>
      <c r="AS495" s="3">
        <v>1</v>
      </c>
      <c r="AT495" s="42">
        <v>44037</v>
      </c>
      <c r="AU495" s="130">
        <v>15</v>
      </c>
      <c r="AV495" s="132"/>
      <c r="AW495" s="3">
        <v>1</v>
      </c>
      <c r="AX495" s="42">
        <v>44036</v>
      </c>
      <c r="AY495" s="130">
        <v>15</v>
      </c>
      <c r="AZ495" s="132"/>
      <c r="BA495" s="3">
        <v>1</v>
      </c>
      <c r="BB495" s="42">
        <v>44035</v>
      </c>
      <c r="BC495" s="130">
        <v>15</v>
      </c>
      <c r="BD495" s="132"/>
      <c r="BE495" s="3">
        <v>1</v>
      </c>
      <c r="BF495" s="42">
        <v>44034</v>
      </c>
      <c r="BG495" s="33">
        <v>15</v>
      </c>
      <c r="BH495" s="22"/>
    </row>
    <row r="496" spans="1:60" customFormat="1" x14ac:dyDescent="0.25">
      <c r="A496" s="30"/>
      <c r="B496" s="62"/>
      <c r="C496" s="128">
        <f t="shared" si="76"/>
        <v>1</v>
      </c>
      <c r="D496" s="129">
        <f t="shared" si="77"/>
        <v>1</v>
      </c>
      <c r="E496" s="33">
        <f t="shared" si="78"/>
        <v>25</v>
      </c>
      <c r="F496" s="33">
        <v>5</v>
      </c>
      <c r="G496" s="147">
        <v>44047</v>
      </c>
      <c r="H496" s="22"/>
      <c r="I496" s="3">
        <v>6</v>
      </c>
      <c r="J496" s="42">
        <v>44046</v>
      </c>
      <c r="K496" s="130">
        <v>5</v>
      </c>
      <c r="L496" s="22"/>
      <c r="M496" s="3">
        <v>8</v>
      </c>
      <c r="N496" s="42">
        <v>44045</v>
      </c>
      <c r="O496" s="130">
        <v>5</v>
      </c>
      <c r="P496" s="22"/>
      <c r="Q496" s="3">
        <v>8</v>
      </c>
      <c r="R496" s="42">
        <v>44044</v>
      </c>
      <c r="S496" s="130">
        <v>5</v>
      </c>
      <c r="T496" s="22"/>
      <c r="U496" s="3">
        <v>8</v>
      </c>
      <c r="V496" s="42">
        <v>44043</v>
      </c>
      <c r="W496" s="130">
        <v>5</v>
      </c>
      <c r="X496" s="22"/>
      <c r="Y496" s="3">
        <v>5</v>
      </c>
      <c r="Z496" s="42">
        <v>44042</v>
      </c>
      <c r="AA496" s="130">
        <v>5</v>
      </c>
      <c r="AB496" s="22"/>
      <c r="AC496" s="131"/>
      <c r="AD496" s="42"/>
      <c r="AE496" s="130"/>
      <c r="AF496" s="22"/>
      <c r="AG496" s="131"/>
      <c r="AH496" s="42"/>
      <c r="AI496" s="130"/>
      <c r="AJ496" s="132"/>
      <c r="AK496" s="3"/>
      <c r="AL496" s="42"/>
      <c r="AM496" s="130"/>
      <c r="AN496" s="132"/>
      <c r="AO496" s="3"/>
      <c r="AP496" s="42"/>
      <c r="AQ496" s="130"/>
      <c r="AR496" s="132"/>
      <c r="AS496" s="3"/>
      <c r="AT496" s="42"/>
      <c r="AU496" s="130"/>
      <c r="AV496" s="132"/>
      <c r="AW496" s="3"/>
      <c r="AX496" s="42"/>
      <c r="AY496" s="130"/>
      <c r="AZ496" s="132"/>
      <c r="BA496" s="3"/>
      <c r="BB496" s="42"/>
      <c r="BC496" s="130"/>
      <c r="BD496" s="132"/>
      <c r="BE496" s="3"/>
      <c r="BF496" s="42"/>
      <c r="BG496" s="33"/>
      <c r="BH496" s="22"/>
    </row>
    <row r="497" spans="1:60" customFormat="1" x14ac:dyDescent="0.25">
      <c r="A497" s="30">
        <v>44047</v>
      </c>
      <c r="B497" s="62">
        <v>0.33333333333333331</v>
      </c>
      <c r="C497" s="128">
        <f t="shared" si="76"/>
        <v>3</v>
      </c>
      <c r="D497" s="129">
        <f t="shared" si="77"/>
        <v>3</v>
      </c>
      <c r="E497" s="33">
        <f t="shared" si="78"/>
        <v>195</v>
      </c>
      <c r="F497" s="33">
        <v>5</v>
      </c>
      <c r="G497" s="147">
        <v>44047</v>
      </c>
      <c r="H497" s="22"/>
      <c r="I497" s="3">
        <v>6</v>
      </c>
      <c r="J497" s="42">
        <v>44046</v>
      </c>
      <c r="K497" s="130">
        <v>15</v>
      </c>
      <c r="L497" s="22"/>
      <c r="M497" s="3">
        <v>8</v>
      </c>
      <c r="N497" s="42">
        <v>44045</v>
      </c>
      <c r="O497" s="130">
        <v>15</v>
      </c>
      <c r="P497" s="22"/>
      <c r="Q497" s="3">
        <v>8</v>
      </c>
      <c r="R497" s="42">
        <v>44044</v>
      </c>
      <c r="S497" s="130">
        <v>15</v>
      </c>
      <c r="T497" s="22"/>
      <c r="U497" s="3">
        <v>8</v>
      </c>
      <c r="V497" s="42">
        <v>44043</v>
      </c>
      <c r="W497" s="130">
        <v>15</v>
      </c>
      <c r="X497" s="22"/>
      <c r="Y497" s="3">
        <v>5</v>
      </c>
      <c r="Z497" s="42">
        <v>44042</v>
      </c>
      <c r="AA497" s="130">
        <v>15</v>
      </c>
      <c r="AB497" s="22"/>
      <c r="AC497" s="131">
        <v>3</v>
      </c>
      <c r="AD497" s="42">
        <v>44041</v>
      </c>
      <c r="AE497" s="130">
        <v>15</v>
      </c>
      <c r="AF497" s="22"/>
      <c r="AG497" s="131">
        <v>1</v>
      </c>
      <c r="AH497" s="42">
        <v>44040</v>
      </c>
      <c r="AI497" s="130">
        <v>15</v>
      </c>
      <c r="AJ497" s="132"/>
      <c r="AK497" s="3">
        <v>1</v>
      </c>
      <c r="AL497" s="42">
        <v>44039</v>
      </c>
      <c r="AM497" s="130">
        <v>15</v>
      </c>
      <c r="AN497" s="132"/>
      <c r="AO497" s="3">
        <v>1</v>
      </c>
      <c r="AP497" s="42">
        <v>44038</v>
      </c>
      <c r="AQ497" s="130">
        <v>15</v>
      </c>
      <c r="AR497" s="132"/>
      <c r="AS497" s="3">
        <v>1</v>
      </c>
      <c r="AT497" s="42">
        <v>44037</v>
      </c>
      <c r="AU497" s="130">
        <v>15</v>
      </c>
      <c r="AV497" s="132"/>
      <c r="AW497" s="3">
        <v>1</v>
      </c>
      <c r="AX497" s="42">
        <v>44036</v>
      </c>
      <c r="AY497" s="130">
        <v>15</v>
      </c>
      <c r="AZ497" s="132"/>
      <c r="BA497" s="3">
        <v>1</v>
      </c>
      <c r="BB497" s="42">
        <v>44035</v>
      </c>
      <c r="BC497" s="130">
        <v>15</v>
      </c>
      <c r="BD497" s="132"/>
      <c r="BE497" s="3">
        <v>1</v>
      </c>
      <c r="BF497" s="42">
        <v>44034</v>
      </c>
      <c r="BG497" s="33">
        <v>15</v>
      </c>
      <c r="BH497" s="22"/>
    </row>
    <row r="498" spans="1:60" customFormat="1" x14ac:dyDescent="0.25">
      <c r="A498" s="30"/>
      <c r="B498" s="62"/>
      <c r="C498" s="128">
        <f t="shared" si="76"/>
        <v>1</v>
      </c>
      <c r="D498" s="129">
        <f t="shared" si="77"/>
        <v>1</v>
      </c>
      <c r="E498" s="33">
        <f t="shared" si="78"/>
        <v>55</v>
      </c>
      <c r="F498" s="33">
        <v>5</v>
      </c>
      <c r="G498" s="147">
        <v>44047</v>
      </c>
      <c r="H498" s="22"/>
      <c r="I498" s="3">
        <v>6</v>
      </c>
      <c r="J498" s="42">
        <v>44046</v>
      </c>
      <c r="K498" s="130">
        <v>5</v>
      </c>
      <c r="L498" s="22"/>
      <c r="M498" s="3">
        <v>8</v>
      </c>
      <c r="N498" s="42">
        <v>44045</v>
      </c>
      <c r="O498" s="130">
        <v>5</v>
      </c>
      <c r="P498" s="22"/>
      <c r="Q498" s="3">
        <v>8</v>
      </c>
      <c r="R498" s="42">
        <v>44044</v>
      </c>
      <c r="S498" s="130">
        <v>5</v>
      </c>
      <c r="T498" s="22"/>
      <c r="U498" s="3">
        <v>8</v>
      </c>
      <c r="V498" s="42">
        <v>44043</v>
      </c>
      <c r="W498" s="130">
        <v>5</v>
      </c>
      <c r="X498" s="22"/>
      <c r="Y498" s="3">
        <v>5</v>
      </c>
      <c r="Z498" s="42">
        <v>44042</v>
      </c>
      <c r="AA498" s="130">
        <v>5</v>
      </c>
      <c r="AB498" s="22"/>
      <c r="AC498" s="131">
        <v>3</v>
      </c>
      <c r="AD498" s="42">
        <v>44041</v>
      </c>
      <c r="AE498" s="130">
        <v>5</v>
      </c>
      <c r="AF498" s="22"/>
      <c r="AG498" s="131">
        <v>1</v>
      </c>
      <c r="AH498" s="42">
        <v>44040</v>
      </c>
      <c r="AI498" s="130">
        <v>5</v>
      </c>
      <c r="AJ498" s="132"/>
      <c r="AK498" s="3"/>
      <c r="AL498" s="42"/>
      <c r="AM498" s="134">
        <v>0</v>
      </c>
      <c r="AN498" s="132"/>
      <c r="AO498" s="3"/>
      <c r="AP498" s="42"/>
      <c r="AQ498" s="134">
        <v>0</v>
      </c>
      <c r="AR498" s="132"/>
      <c r="AS498" s="3">
        <v>1</v>
      </c>
      <c r="AT498" s="42">
        <v>44037</v>
      </c>
      <c r="AU498" s="130">
        <v>5</v>
      </c>
      <c r="AV498" s="132"/>
      <c r="AW498" s="3">
        <v>1</v>
      </c>
      <c r="AX498" s="42">
        <v>44036</v>
      </c>
      <c r="AY498" s="130">
        <v>5</v>
      </c>
      <c r="AZ498" s="132"/>
      <c r="BA498" s="3">
        <v>1</v>
      </c>
      <c r="BB498" s="42">
        <v>44035</v>
      </c>
      <c r="BC498" s="130">
        <v>5</v>
      </c>
      <c r="BD498" s="132"/>
      <c r="BE498" s="3">
        <v>1</v>
      </c>
      <c r="BF498" s="42">
        <v>44034</v>
      </c>
      <c r="BG498" s="33">
        <v>5</v>
      </c>
      <c r="BH498" s="22"/>
    </row>
    <row r="499" spans="1:60" customFormat="1" x14ac:dyDescent="0.25">
      <c r="A499" s="30"/>
      <c r="B499" s="62"/>
      <c r="C499" s="128">
        <f t="shared" si="76"/>
        <v>1</v>
      </c>
      <c r="D499" s="129">
        <f t="shared" si="77"/>
        <v>1</v>
      </c>
      <c r="E499" s="33">
        <f t="shared" si="78"/>
        <v>5</v>
      </c>
      <c r="F499" s="33">
        <v>5</v>
      </c>
      <c r="G499" s="147">
        <v>44047</v>
      </c>
      <c r="H499" s="22"/>
      <c r="I499" s="3">
        <v>6</v>
      </c>
      <c r="J499" s="42">
        <v>44046</v>
      </c>
      <c r="K499" s="130">
        <v>5</v>
      </c>
      <c r="L499" s="22"/>
      <c r="M499" s="3"/>
      <c r="N499" s="42"/>
      <c r="O499" s="130"/>
      <c r="P499" s="22"/>
      <c r="Q499" s="3"/>
      <c r="R499" s="42"/>
      <c r="S499" s="130"/>
      <c r="T499" s="22"/>
      <c r="U499" s="3"/>
      <c r="V499" s="42"/>
      <c r="W499" s="130"/>
      <c r="X499" s="22"/>
      <c r="Y499" s="3"/>
      <c r="Z499" s="42"/>
      <c r="AA499" s="130"/>
      <c r="AB499" s="22"/>
      <c r="AC499" s="131"/>
      <c r="AD499" s="42"/>
      <c r="AE499" s="130"/>
      <c r="AF499" s="22"/>
      <c r="AG499" s="131"/>
      <c r="AH499" s="42"/>
      <c r="AI499" s="130"/>
      <c r="AJ499" s="132"/>
      <c r="AK499" s="3"/>
      <c r="AL499" s="42"/>
      <c r="AM499" s="130"/>
      <c r="AN499" s="132"/>
      <c r="AO499" s="3"/>
      <c r="AP499" s="42"/>
      <c r="AQ499" s="130"/>
      <c r="AR499" s="132"/>
      <c r="AS499" s="3"/>
      <c r="AT499" s="42"/>
      <c r="AU499" s="130"/>
      <c r="AV499" s="132"/>
      <c r="AW499" s="3"/>
      <c r="AX499" s="42"/>
      <c r="AY499" s="130"/>
      <c r="AZ499" s="132"/>
      <c r="BA499" s="3"/>
      <c r="BB499" s="42"/>
      <c r="BC499" s="130"/>
      <c r="BD499" s="132"/>
      <c r="BE499" s="3"/>
      <c r="BF499" s="42"/>
      <c r="BG499" s="33"/>
      <c r="BH499" s="22"/>
    </row>
    <row r="500" spans="1:60" customFormat="1" x14ac:dyDescent="0.25">
      <c r="A500" s="30">
        <v>44047</v>
      </c>
      <c r="B500" s="62">
        <v>0.375</v>
      </c>
      <c r="C500" s="128">
        <f t="shared" si="76"/>
        <v>1</v>
      </c>
      <c r="D500" s="129">
        <f t="shared" si="77"/>
        <v>1</v>
      </c>
      <c r="E500" s="33">
        <f t="shared" si="78"/>
        <v>60</v>
      </c>
      <c r="F500" s="33">
        <v>5</v>
      </c>
      <c r="G500" s="147">
        <v>44047</v>
      </c>
      <c r="H500" s="22"/>
      <c r="I500" s="3">
        <v>6</v>
      </c>
      <c r="J500" s="42">
        <v>44046</v>
      </c>
      <c r="K500" s="130">
        <v>5</v>
      </c>
      <c r="L500" s="22"/>
      <c r="M500" s="3">
        <v>8</v>
      </c>
      <c r="N500" s="42">
        <v>44045</v>
      </c>
      <c r="O500" s="130">
        <v>5</v>
      </c>
      <c r="P500" s="22"/>
      <c r="Q500" s="3">
        <v>8</v>
      </c>
      <c r="R500" s="42">
        <v>44044</v>
      </c>
      <c r="S500" s="130">
        <v>5</v>
      </c>
      <c r="T500" s="22"/>
      <c r="U500" s="3">
        <v>8</v>
      </c>
      <c r="V500" s="42">
        <v>44043</v>
      </c>
      <c r="W500" s="130">
        <v>5</v>
      </c>
      <c r="X500" s="22"/>
      <c r="Y500" s="3">
        <v>5</v>
      </c>
      <c r="Z500" s="42">
        <v>44042</v>
      </c>
      <c r="AA500" s="130">
        <v>5</v>
      </c>
      <c r="AB500" s="22"/>
      <c r="AC500" s="131">
        <v>3</v>
      </c>
      <c r="AD500" s="42">
        <v>44041</v>
      </c>
      <c r="AE500" s="130">
        <v>5</v>
      </c>
      <c r="AF500" s="22"/>
      <c r="AG500" s="131"/>
      <c r="AH500" s="42"/>
      <c r="AI500" s="134">
        <v>0</v>
      </c>
      <c r="AJ500" s="132"/>
      <c r="AK500" s="3">
        <v>1</v>
      </c>
      <c r="AL500" s="42">
        <v>44039</v>
      </c>
      <c r="AM500" s="130">
        <v>5</v>
      </c>
      <c r="AN500" s="132"/>
      <c r="AO500" s="3">
        <v>1</v>
      </c>
      <c r="AP500" s="42">
        <v>44038</v>
      </c>
      <c r="AQ500" s="130">
        <v>5</v>
      </c>
      <c r="AR500" s="132"/>
      <c r="AS500" s="3">
        <v>1</v>
      </c>
      <c r="AT500" s="42">
        <v>44037</v>
      </c>
      <c r="AU500" s="130">
        <v>5</v>
      </c>
      <c r="AV500" s="132"/>
      <c r="AW500" s="3">
        <v>1</v>
      </c>
      <c r="AX500" s="42">
        <v>44036</v>
      </c>
      <c r="AY500" s="130">
        <v>5</v>
      </c>
      <c r="AZ500" s="132"/>
      <c r="BA500" s="3">
        <v>1</v>
      </c>
      <c r="BB500" s="42">
        <v>44035</v>
      </c>
      <c r="BC500" s="130">
        <v>5</v>
      </c>
      <c r="BD500" s="132"/>
      <c r="BE500" s="3">
        <v>1</v>
      </c>
      <c r="BF500" s="42">
        <v>44034</v>
      </c>
      <c r="BG500" s="33">
        <v>5</v>
      </c>
      <c r="BH500" s="22"/>
    </row>
    <row r="501" spans="1:60" customFormat="1" x14ac:dyDescent="0.25">
      <c r="A501" s="30"/>
      <c r="B501" s="62"/>
      <c r="C501" s="128">
        <f t="shared" si="76"/>
        <v>1</v>
      </c>
      <c r="D501" s="129">
        <f t="shared" si="77"/>
        <v>1</v>
      </c>
      <c r="E501" s="33">
        <f t="shared" si="78"/>
        <v>55</v>
      </c>
      <c r="F501" s="33">
        <v>5</v>
      </c>
      <c r="G501" s="147">
        <v>44047</v>
      </c>
      <c r="H501" s="22"/>
      <c r="I501" s="3">
        <v>6</v>
      </c>
      <c r="J501" s="42">
        <v>44046</v>
      </c>
      <c r="K501" s="130">
        <v>5</v>
      </c>
      <c r="L501" s="22"/>
      <c r="M501" s="3">
        <v>8</v>
      </c>
      <c r="N501" s="42">
        <v>44045</v>
      </c>
      <c r="O501" s="130">
        <v>5</v>
      </c>
      <c r="P501" s="22"/>
      <c r="Q501" s="3">
        <v>8</v>
      </c>
      <c r="R501" s="42">
        <v>44044</v>
      </c>
      <c r="S501" s="130">
        <v>5</v>
      </c>
      <c r="T501" s="22"/>
      <c r="U501" s="3">
        <v>8</v>
      </c>
      <c r="V501" s="42">
        <v>44043</v>
      </c>
      <c r="W501" s="130">
        <v>5</v>
      </c>
      <c r="X501" s="22"/>
      <c r="Y501" s="3">
        <v>5</v>
      </c>
      <c r="Z501" s="42">
        <v>44042</v>
      </c>
      <c r="AA501" s="130">
        <v>5</v>
      </c>
      <c r="AB501" s="22"/>
      <c r="AC501" s="131">
        <v>3</v>
      </c>
      <c r="AD501" s="42">
        <v>44041</v>
      </c>
      <c r="AE501" s="130">
        <v>5</v>
      </c>
      <c r="AF501" s="22"/>
      <c r="AG501" s="131">
        <v>1</v>
      </c>
      <c r="AH501" s="42">
        <v>44040</v>
      </c>
      <c r="AI501" s="130">
        <v>5</v>
      </c>
      <c r="AJ501" s="132"/>
      <c r="AK501" s="3">
        <v>1</v>
      </c>
      <c r="AL501" s="42">
        <v>44039</v>
      </c>
      <c r="AM501" s="130">
        <v>5</v>
      </c>
      <c r="AN501" s="132"/>
      <c r="AO501" s="3">
        <v>1</v>
      </c>
      <c r="AP501" s="42">
        <v>44038</v>
      </c>
      <c r="AQ501" s="130">
        <v>5</v>
      </c>
      <c r="AR501" s="132"/>
      <c r="AS501" s="3"/>
      <c r="AT501" s="42"/>
      <c r="AU501" s="134">
        <v>0</v>
      </c>
      <c r="AV501" s="132"/>
      <c r="AW501" s="3">
        <v>1</v>
      </c>
      <c r="AX501" s="42">
        <v>44036</v>
      </c>
      <c r="AY501" s="130">
        <v>5</v>
      </c>
      <c r="AZ501" s="132"/>
      <c r="BA501" s="3">
        <v>1</v>
      </c>
      <c r="BB501" s="42">
        <v>44035</v>
      </c>
      <c r="BC501" s="130">
        <v>5</v>
      </c>
      <c r="BD501" s="132"/>
      <c r="BE501" s="3"/>
      <c r="BF501" s="42"/>
      <c r="BG501" s="33"/>
      <c r="BH501" s="22"/>
    </row>
    <row r="502" spans="1:60" customFormat="1" x14ac:dyDescent="0.25">
      <c r="A502" s="30"/>
      <c r="B502" s="62"/>
      <c r="C502" s="128">
        <f t="shared" si="76"/>
        <v>4</v>
      </c>
      <c r="D502" s="129">
        <f t="shared" si="77"/>
        <v>4</v>
      </c>
      <c r="E502" s="33">
        <f t="shared" si="78"/>
        <v>32</v>
      </c>
      <c r="F502" s="152">
        <v>1</v>
      </c>
      <c r="G502" s="147">
        <v>44047</v>
      </c>
      <c r="H502" s="22"/>
      <c r="I502" s="3">
        <v>6</v>
      </c>
      <c r="J502" s="42">
        <v>44046</v>
      </c>
      <c r="K502" s="130">
        <v>4</v>
      </c>
      <c r="L502" s="22"/>
      <c r="M502" s="3">
        <v>8</v>
      </c>
      <c r="N502" s="42">
        <v>44045</v>
      </c>
      <c r="O502" s="130">
        <v>4</v>
      </c>
      <c r="P502" s="22"/>
      <c r="Q502" s="3">
        <v>8</v>
      </c>
      <c r="R502" s="42">
        <v>44044</v>
      </c>
      <c r="S502" s="130">
        <v>4</v>
      </c>
      <c r="T502" s="22"/>
      <c r="U502" s="3">
        <v>8</v>
      </c>
      <c r="V502" s="42">
        <v>44043</v>
      </c>
      <c r="W502" s="130">
        <v>4</v>
      </c>
      <c r="X502" s="22"/>
      <c r="Y502" s="3">
        <v>5</v>
      </c>
      <c r="Z502" s="42">
        <v>44042</v>
      </c>
      <c r="AA502" s="130">
        <v>4</v>
      </c>
      <c r="AB502" s="22"/>
      <c r="AC502" s="131">
        <v>3</v>
      </c>
      <c r="AD502" s="42">
        <v>44041</v>
      </c>
      <c r="AE502" s="130">
        <v>4</v>
      </c>
      <c r="AF502" s="22"/>
      <c r="AG502" s="131">
        <v>1</v>
      </c>
      <c r="AH502" s="42">
        <v>44040</v>
      </c>
      <c r="AI502" s="130">
        <v>4</v>
      </c>
      <c r="AJ502" s="132"/>
      <c r="AK502" s="3">
        <v>1</v>
      </c>
      <c r="AL502" s="42">
        <v>44039</v>
      </c>
      <c r="AM502" s="130">
        <v>4</v>
      </c>
      <c r="AN502" s="132"/>
      <c r="AO502" s="3"/>
      <c r="AP502" s="42"/>
      <c r="AQ502" s="130"/>
      <c r="AR502" s="132"/>
      <c r="AS502" s="3"/>
      <c r="AT502" s="42"/>
      <c r="AU502" s="130"/>
      <c r="AV502" s="132"/>
      <c r="AW502" s="3"/>
      <c r="AX502" s="42"/>
      <c r="AY502" s="130"/>
      <c r="AZ502" s="132"/>
      <c r="BA502" s="3"/>
      <c r="BB502" s="42"/>
      <c r="BC502" s="130"/>
      <c r="BD502" s="132"/>
      <c r="BE502" s="3"/>
      <c r="BF502" s="42"/>
      <c r="BG502" s="33"/>
      <c r="BH502" s="22"/>
    </row>
    <row r="503" spans="1:60" customFormat="1" x14ac:dyDescent="0.25">
      <c r="A503" s="30"/>
      <c r="B503" s="62"/>
      <c r="C503" s="128">
        <f t="shared" si="76"/>
        <v>1</v>
      </c>
      <c r="D503" s="129">
        <f t="shared" si="77"/>
        <v>1</v>
      </c>
      <c r="E503" s="33">
        <f t="shared" si="78"/>
        <v>1</v>
      </c>
      <c r="F503" s="152">
        <v>1</v>
      </c>
      <c r="G503" s="147">
        <v>44047</v>
      </c>
      <c r="H503" s="22"/>
      <c r="I503" s="3">
        <v>6</v>
      </c>
      <c r="J503" s="42">
        <v>44046</v>
      </c>
      <c r="K503" s="130">
        <v>1</v>
      </c>
      <c r="L503" s="22"/>
      <c r="M503" s="3"/>
      <c r="N503" s="42"/>
      <c r="O503" s="130"/>
      <c r="P503" s="22"/>
      <c r="Q503" s="3"/>
      <c r="R503" s="42"/>
      <c r="S503" s="130"/>
      <c r="T503" s="22"/>
      <c r="U503" s="3"/>
      <c r="V503" s="42"/>
      <c r="W503" s="130"/>
      <c r="X503" s="22"/>
      <c r="Y503" s="3"/>
      <c r="Z503" s="42"/>
      <c r="AA503" s="130"/>
      <c r="AB503" s="22"/>
      <c r="AC503" s="131"/>
      <c r="AD503" s="42"/>
      <c r="AE503" s="130"/>
      <c r="AF503" s="22"/>
      <c r="AG503" s="131"/>
      <c r="AH503" s="42"/>
      <c r="AI503" s="130"/>
      <c r="AJ503" s="132"/>
      <c r="AK503" s="3"/>
      <c r="AL503" s="42"/>
      <c r="AM503" s="130"/>
      <c r="AN503" s="132"/>
      <c r="AO503" s="3"/>
      <c r="AP503" s="42"/>
      <c r="AQ503" s="130"/>
      <c r="AR503" s="132"/>
      <c r="AS503" s="3"/>
      <c r="AT503" s="42"/>
      <c r="AU503" s="130"/>
      <c r="AV503" s="132"/>
      <c r="AW503" s="3"/>
      <c r="AX503" s="42"/>
      <c r="AY503" s="130"/>
      <c r="AZ503" s="132"/>
      <c r="BA503" s="3"/>
      <c r="BB503" s="42"/>
      <c r="BC503" s="130"/>
      <c r="BD503" s="132"/>
      <c r="BE503" s="3"/>
      <c r="BF503" s="42"/>
      <c r="BG503" s="33"/>
      <c r="BH503" s="22"/>
    </row>
    <row r="504" spans="1:60" customFormat="1" x14ac:dyDescent="0.25">
      <c r="A504" s="30">
        <v>44047</v>
      </c>
      <c r="B504" s="62">
        <v>0.41666666666666669</v>
      </c>
      <c r="C504" s="128">
        <f t="shared" si="76"/>
        <v>5</v>
      </c>
      <c r="D504" s="129">
        <f t="shared" si="77"/>
        <v>5</v>
      </c>
      <c r="E504" s="33">
        <f t="shared" si="78"/>
        <v>325</v>
      </c>
      <c r="F504" s="33">
        <v>5</v>
      </c>
      <c r="G504" s="147">
        <v>44047</v>
      </c>
      <c r="H504" s="22"/>
      <c r="I504" s="3">
        <v>6</v>
      </c>
      <c r="J504" s="42">
        <v>44046</v>
      </c>
      <c r="K504" s="130">
        <v>25</v>
      </c>
      <c r="L504" s="22"/>
      <c r="M504" s="3">
        <v>8</v>
      </c>
      <c r="N504" s="42">
        <v>44045</v>
      </c>
      <c r="O504" s="130">
        <v>25</v>
      </c>
      <c r="P504" s="22"/>
      <c r="Q504" s="3">
        <v>8</v>
      </c>
      <c r="R504" s="42">
        <v>44044</v>
      </c>
      <c r="S504" s="130">
        <v>25</v>
      </c>
      <c r="T504" s="22"/>
      <c r="U504" s="3">
        <v>8</v>
      </c>
      <c r="V504" s="42">
        <v>44043</v>
      </c>
      <c r="W504" s="130">
        <v>25</v>
      </c>
      <c r="X504" s="22"/>
      <c r="Y504" s="3">
        <v>5</v>
      </c>
      <c r="Z504" s="42">
        <v>44042</v>
      </c>
      <c r="AA504" s="130">
        <v>25</v>
      </c>
      <c r="AB504" s="22"/>
      <c r="AC504" s="131">
        <v>3</v>
      </c>
      <c r="AD504" s="42">
        <v>44041</v>
      </c>
      <c r="AE504" s="130">
        <v>25</v>
      </c>
      <c r="AF504" s="22"/>
      <c r="AG504" s="131">
        <v>1</v>
      </c>
      <c r="AH504" s="42">
        <v>44040</v>
      </c>
      <c r="AI504" s="130">
        <v>25</v>
      </c>
      <c r="AJ504" s="132"/>
      <c r="AK504" s="3">
        <v>1</v>
      </c>
      <c r="AL504" s="42">
        <v>44039</v>
      </c>
      <c r="AM504" s="130">
        <v>25</v>
      </c>
      <c r="AN504" s="132"/>
      <c r="AO504" s="3">
        <v>1</v>
      </c>
      <c r="AP504" s="42">
        <v>44038</v>
      </c>
      <c r="AQ504" s="130">
        <v>25</v>
      </c>
      <c r="AR504" s="132"/>
      <c r="AS504" s="3">
        <v>1</v>
      </c>
      <c r="AT504" s="42">
        <v>44037</v>
      </c>
      <c r="AU504" s="130">
        <v>25</v>
      </c>
      <c r="AV504" s="132"/>
      <c r="AW504" s="3">
        <v>1</v>
      </c>
      <c r="AX504" s="42">
        <v>44036</v>
      </c>
      <c r="AY504" s="130">
        <v>25</v>
      </c>
      <c r="AZ504" s="132"/>
      <c r="BA504" s="3">
        <v>1</v>
      </c>
      <c r="BB504" s="42">
        <v>44035</v>
      </c>
      <c r="BC504" s="130">
        <v>25</v>
      </c>
      <c r="BD504" s="132"/>
      <c r="BE504" s="3">
        <v>1</v>
      </c>
      <c r="BF504" s="42">
        <v>44034</v>
      </c>
      <c r="BG504" s="130">
        <v>25</v>
      </c>
      <c r="BH504" s="22"/>
    </row>
    <row r="505" spans="1:60" customFormat="1" x14ac:dyDescent="0.25">
      <c r="A505" s="30"/>
      <c r="B505" s="62"/>
      <c r="C505" s="128">
        <f t="shared" si="76"/>
        <v>1</v>
      </c>
      <c r="D505" s="129">
        <f t="shared" si="77"/>
        <v>1</v>
      </c>
      <c r="E505" s="33">
        <f t="shared" si="78"/>
        <v>50</v>
      </c>
      <c r="F505" s="33">
        <v>5</v>
      </c>
      <c r="G505" s="147">
        <v>44047</v>
      </c>
      <c r="H505" s="22"/>
      <c r="I505" s="3">
        <v>6</v>
      </c>
      <c r="J505" s="42">
        <v>44046</v>
      </c>
      <c r="K505" s="130">
        <v>5</v>
      </c>
      <c r="L505" s="22"/>
      <c r="M505" s="3">
        <v>8</v>
      </c>
      <c r="N505" s="42">
        <v>44045</v>
      </c>
      <c r="O505" s="130">
        <v>5</v>
      </c>
      <c r="P505" s="22"/>
      <c r="Q505" s="3">
        <v>8</v>
      </c>
      <c r="R505" s="42">
        <v>44044</v>
      </c>
      <c r="S505" s="130">
        <v>5</v>
      </c>
      <c r="T505" s="22"/>
      <c r="U505" s="3"/>
      <c r="V505" s="42"/>
      <c r="W505" s="134">
        <v>0</v>
      </c>
      <c r="X505" s="22"/>
      <c r="Y505" s="3">
        <v>5</v>
      </c>
      <c r="Z505" s="42">
        <v>44042</v>
      </c>
      <c r="AA505" s="130">
        <v>5</v>
      </c>
      <c r="AB505" s="22"/>
      <c r="AC505" s="131">
        <v>3</v>
      </c>
      <c r="AD505" s="42">
        <v>44041</v>
      </c>
      <c r="AE505" s="130">
        <v>5</v>
      </c>
      <c r="AF505" s="22"/>
      <c r="AG505" s="131">
        <v>1</v>
      </c>
      <c r="AH505" s="42">
        <v>44040</v>
      </c>
      <c r="AI505" s="130">
        <v>5</v>
      </c>
      <c r="AJ505" s="132"/>
      <c r="AK505" s="3">
        <v>1</v>
      </c>
      <c r="AL505" s="42">
        <v>44039</v>
      </c>
      <c r="AM505" s="130">
        <v>5</v>
      </c>
      <c r="AN505" s="132"/>
      <c r="AO505" s="3">
        <v>1</v>
      </c>
      <c r="AP505" s="42">
        <v>44038</v>
      </c>
      <c r="AQ505" s="130">
        <v>5</v>
      </c>
      <c r="AR505" s="132"/>
      <c r="AS505" s="3">
        <v>1</v>
      </c>
      <c r="AT505" s="42">
        <v>44037</v>
      </c>
      <c r="AU505" s="130">
        <v>5</v>
      </c>
      <c r="AV505" s="132"/>
      <c r="AW505" s="3">
        <v>1</v>
      </c>
      <c r="AX505" s="42">
        <v>44036</v>
      </c>
      <c r="AY505" s="130">
        <v>5</v>
      </c>
      <c r="AZ505" s="132"/>
      <c r="BA505" s="3"/>
      <c r="BB505" s="42"/>
      <c r="BC505" s="130"/>
      <c r="BD505" s="132"/>
      <c r="BE505" s="3"/>
      <c r="BF505" s="42"/>
      <c r="BG505" s="130"/>
      <c r="BH505" s="22"/>
    </row>
    <row r="506" spans="1:60" customFormat="1" x14ac:dyDescent="0.25">
      <c r="A506" s="30"/>
      <c r="B506" s="62"/>
      <c r="C506" s="128">
        <f t="shared" si="76"/>
        <v>1</v>
      </c>
      <c r="D506" s="129">
        <f t="shared" si="77"/>
        <v>1</v>
      </c>
      <c r="E506" s="33">
        <f t="shared" si="78"/>
        <v>15</v>
      </c>
      <c r="F506" s="33">
        <v>5</v>
      </c>
      <c r="G506" s="147">
        <v>44047</v>
      </c>
      <c r="H506" s="22"/>
      <c r="I506" s="3">
        <v>6</v>
      </c>
      <c r="J506" s="42">
        <v>44046</v>
      </c>
      <c r="K506" s="130">
        <v>5</v>
      </c>
      <c r="L506" s="22"/>
      <c r="M506" s="3">
        <v>8</v>
      </c>
      <c r="N506" s="42">
        <v>44045</v>
      </c>
      <c r="O506" s="130">
        <v>5</v>
      </c>
      <c r="P506" s="22"/>
      <c r="Q506" s="3">
        <v>8</v>
      </c>
      <c r="R506" s="42">
        <v>44044</v>
      </c>
      <c r="S506" s="130">
        <v>5</v>
      </c>
      <c r="T506" s="22"/>
      <c r="U506" s="3"/>
      <c r="V506" s="42"/>
      <c r="W506" s="130"/>
      <c r="X506" s="22"/>
      <c r="Y506" s="3"/>
      <c r="Z506" s="42"/>
      <c r="AA506" s="130"/>
      <c r="AB506" s="22"/>
      <c r="AC506" s="131"/>
      <c r="AD506" s="42"/>
      <c r="AE506" s="130"/>
      <c r="AF506" s="22"/>
      <c r="AG506" s="131"/>
      <c r="AH506" s="42"/>
      <c r="AI506" s="130"/>
      <c r="AJ506" s="132"/>
      <c r="AK506" s="3"/>
      <c r="AL506" s="42"/>
      <c r="AM506" s="130"/>
      <c r="AN506" s="132"/>
      <c r="AO506" s="3"/>
      <c r="AP506" s="42"/>
      <c r="AQ506" s="130"/>
      <c r="AR506" s="132"/>
      <c r="AS506" s="3"/>
      <c r="AT506" s="42"/>
      <c r="AU506" s="130"/>
      <c r="AV506" s="132"/>
      <c r="AW506" s="3"/>
      <c r="AX506" s="42"/>
      <c r="AY506" s="130"/>
      <c r="AZ506" s="132"/>
      <c r="BA506" s="3"/>
      <c r="BB506" s="42"/>
      <c r="BC506" s="130"/>
      <c r="BD506" s="132"/>
      <c r="BE506" s="3"/>
      <c r="BF506" s="42"/>
      <c r="BG506" s="130"/>
      <c r="BH506" s="22"/>
    </row>
    <row r="507" spans="1:60" customFormat="1" x14ac:dyDescent="0.25">
      <c r="A507" s="30">
        <v>44047</v>
      </c>
      <c r="B507" s="62">
        <v>0.45833333333333331</v>
      </c>
      <c r="C507" s="128">
        <f t="shared" si="76"/>
        <v>2</v>
      </c>
      <c r="D507" s="129">
        <f t="shared" si="77"/>
        <v>2</v>
      </c>
      <c r="E507" s="33">
        <f t="shared" si="78"/>
        <v>130</v>
      </c>
      <c r="F507" s="33">
        <v>5</v>
      </c>
      <c r="G507" s="147">
        <v>44047</v>
      </c>
      <c r="H507" s="22"/>
      <c r="I507" s="3">
        <v>6</v>
      </c>
      <c r="J507" s="42">
        <v>44046</v>
      </c>
      <c r="K507" s="130">
        <v>10</v>
      </c>
      <c r="L507" s="22"/>
      <c r="M507" s="3">
        <v>8</v>
      </c>
      <c r="N507" s="42">
        <v>44045</v>
      </c>
      <c r="O507" s="130">
        <v>10</v>
      </c>
      <c r="P507" s="22"/>
      <c r="Q507" s="3">
        <v>8</v>
      </c>
      <c r="R507" s="42">
        <v>44044</v>
      </c>
      <c r="S507" s="130">
        <v>10</v>
      </c>
      <c r="T507" s="22"/>
      <c r="U507" s="3">
        <v>8</v>
      </c>
      <c r="V507" s="42">
        <v>44043</v>
      </c>
      <c r="W507" s="130">
        <v>10</v>
      </c>
      <c r="X507" s="22"/>
      <c r="Y507" s="3">
        <v>5</v>
      </c>
      <c r="Z507" s="42">
        <v>44042</v>
      </c>
      <c r="AA507" s="130">
        <v>10</v>
      </c>
      <c r="AB507" s="22"/>
      <c r="AC507" s="131">
        <v>3</v>
      </c>
      <c r="AD507" s="42">
        <v>44041</v>
      </c>
      <c r="AE507" s="130">
        <v>10</v>
      </c>
      <c r="AF507" s="22"/>
      <c r="AG507" s="131">
        <v>1</v>
      </c>
      <c r="AH507" s="42">
        <v>44040</v>
      </c>
      <c r="AI507" s="130">
        <v>10</v>
      </c>
      <c r="AJ507" s="132"/>
      <c r="AK507" s="3">
        <v>1</v>
      </c>
      <c r="AL507" s="42">
        <v>44039</v>
      </c>
      <c r="AM507" s="130">
        <v>10</v>
      </c>
      <c r="AN507" s="132"/>
      <c r="AO507" s="3">
        <v>1</v>
      </c>
      <c r="AP507" s="42">
        <v>44038</v>
      </c>
      <c r="AQ507" s="130">
        <v>10</v>
      </c>
      <c r="AR507" s="132"/>
      <c r="AS507" s="3">
        <v>1</v>
      </c>
      <c r="AT507" s="42">
        <v>44037</v>
      </c>
      <c r="AU507" s="130">
        <v>10</v>
      </c>
      <c r="AV507" s="132"/>
      <c r="AW507" s="3">
        <v>1</v>
      </c>
      <c r="AX507" s="42">
        <v>44036</v>
      </c>
      <c r="AY507" s="130">
        <v>10</v>
      </c>
      <c r="AZ507" s="132"/>
      <c r="BA507" s="3">
        <v>1</v>
      </c>
      <c r="BB507" s="42">
        <v>44035</v>
      </c>
      <c r="BC507" s="130">
        <v>10</v>
      </c>
      <c r="BD507" s="132"/>
      <c r="BE507" s="3">
        <v>1</v>
      </c>
      <c r="BF507" s="42">
        <v>44034</v>
      </c>
      <c r="BG507" s="130">
        <v>10</v>
      </c>
      <c r="BH507" s="22"/>
    </row>
    <row r="508" spans="1:60" customFormat="1" x14ac:dyDescent="0.25">
      <c r="A508" s="30"/>
      <c r="B508" s="62"/>
      <c r="C508" s="128">
        <f t="shared" si="76"/>
        <v>1</v>
      </c>
      <c r="D508" s="129">
        <f t="shared" si="77"/>
        <v>1</v>
      </c>
      <c r="E508" s="33">
        <f t="shared" si="78"/>
        <v>40</v>
      </c>
      <c r="F508" s="33">
        <v>5</v>
      </c>
      <c r="G508" s="147">
        <v>44047</v>
      </c>
      <c r="H508" s="22"/>
      <c r="I508" s="3">
        <v>6</v>
      </c>
      <c r="J508" s="42">
        <v>44046</v>
      </c>
      <c r="K508" s="130">
        <v>5</v>
      </c>
      <c r="L508" s="22"/>
      <c r="M508" s="3">
        <v>8</v>
      </c>
      <c r="N508" s="42">
        <v>44045</v>
      </c>
      <c r="O508" s="130">
        <v>5</v>
      </c>
      <c r="P508" s="22"/>
      <c r="Q508" s="3"/>
      <c r="R508" s="42"/>
      <c r="S508" s="134">
        <v>0</v>
      </c>
      <c r="T508" s="22"/>
      <c r="U508" s="3"/>
      <c r="V508" s="42"/>
      <c r="W508" s="134">
        <v>0</v>
      </c>
      <c r="X508" s="22"/>
      <c r="Y508" s="3"/>
      <c r="Z508" s="42"/>
      <c r="AA508" s="134">
        <v>0</v>
      </c>
      <c r="AB508" s="22"/>
      <c r="AC508" s="131"/>
      <c r="AD508" s="42"/>
      <c r="AE508" s="134">
        <v>0</v>
      </c>
      <c r="AF508" s="22"/>
      <c r="AG508" s="131">
        <v>1</v>
      </c>
      <c r="AH508" s="42">
        <v>44040</v>
      </c>
      <c r="AI508" s="130">
        <v>5</v>
      </c>
      <c r="AJ508" s="132"/>
      <c r="AK508" s="3">
        <v>1</v>
      </c>
      <c r="AL508" s="42">
        <v>44039</v>
      </c>
      <c r="AM508" s="130">
        <v>5</v>
      </c>
      <c r="AN508" s="132"/>
      <c r="AO508" s="3">
        <v>1</v>
      </c>
      <c r="AP508" s="42">
        <v>44038</v>
      </c>
      <c r="AQ508" s="130">
        <v>5</v>
      </c>
      <c r="AR508" s="132"/>
      <c r="AS508" s="3">
        <v>1</v>
      </c>
      <c r="AT508" s="42">
        <v>44037</v>
      </c>
      <c r="AU508" s="130">
        <v>5</v>
      </c>
      <c r="AV508" s="132"/>
      <c r="AW508" s="3">
        <v>1</v>
      </c>
      <c r="AX508" s="42">
        <v>44036</v>
      </c>
      <c r="AY508" s="130">
        <v>5</v>
      </c>
      <c r="AZ508" s="132"/>
      <c r="BA508" s="3">
        <v>1</v>
      </c>
      <c r="BB508" s="42">
        <v>44035</v>
      </c>
      <c r="BC508" s="130">
        <v>5</v>
      </c>
      <c r="BD508" s="132"/>
      <c r="BE508" s="3"/>
      <c r="BF508" s="42"/>
      <c r="BG508" s="130"/>
      <c r="BH508" s="22"/>
    </row>
    <row r="509" spans="1:60" customFormat="1" x14ac:dyDescent="0.25">
      <c r="A509" s="30">
        <v>44047</v>
      </c>
      <c r="B509" s="62">
        <v>0.5</v>
      </c>
      <c r="C509" s="128">
        <f t="shared" si="76"/>
        <v>6</v>
      </c>
      <c r="D509" s="129">
        <f t="shared" si="77"/>
        <v>6</v>
      </c>
      <c r="E509" s="33">
        <f t="shared" si="78"/>
        <v>390</v>
      </c>
      <c r="F509" s="33">
        <v>5</v>
      </c>
      <c r="G509" s="147">
        <v>44047</v>
      </c>
      <c r="H509" s="22"/>
      <c r="I509" s="3">
        <v>6</v>
      </c>
      <c r="J509" s="42">
        <v>44046</v>
      </c>
      <c r="K509" s="130">
        <v>30</v>
      </c>
      <c r="L509" s="22"/>
      <c r="M509" s="3">
        <v>8</v>
      </c>
      <c r="N509" s="42">
        <v>44045</v>
      </c>
      <c r="O509" s="130">
        <v>30</v>
      </c>
      <c r="P509" s="22"/>
      <c r="Q509" s="3">
        <v>8</v>
      </c>
      <c r="R509" s="42">
        <v>44044</v>
      </c>
      <c r="S509" s="130">
        <v>30</v>
      </c>
      <c r="T509" s="22"/>
      <c r="U509" s="3">
        <v>8</v>
      </c>
      <c r="V509" s="42">
        <v>44043</v>
      </c>
      <c r="W509" s="130">
        <v>30</v>
      </c>
      <c r="X509" s="22"/>
      <c r="Y509" s="3">
        <v>5</v>
      </c>
      <c r="Z509" s="42">
        <v>44042</v>
      </c>
      <c r="AA509" s="130">
        <v>30</v>
      </c>
      <c r="AB509" s="22"/>
      <c r="AC509" s="131">
        <v>3</v>
      </c>
      <c r="AD509" s="42">
        <v>44041</v>
      </c>
      <c r="AE509" s="130">
        <v>30</v>
      </c>
      <c r="AF509" s="22"/>
      <c r="AG509" s="131">
        <v>1</v>
      </c>
      <c r="AH509" s="42">
        <v>44040</v>
      </c>
      <c r="AI509" s="130">
        <v>30</v>
      </c>
      <c r="AJ509" s="132"/>
      <c r="AK509" s="3">
        <v>1</v>
      </c>
      <c r="AL509" s="42">
        <v>44039</v>
      </c>
      <c r="AM509" s="130">
        <v>30</v>
      </c>
      <c r="AN509" s="132"/>
      <c r="AO509" s="3">
        <v>1</v>
      </c>
      <c r="AP509" s="42">
        <v>44038</v>
      </c>
      <c r="AQ509" s="130">
        <v>30</v>
      </c>
      <c r="AR509" s="132"/>
      <c r="AS509" s="3">
        <v>1</v>
      </c>
      <c r="AT509" s="42">
        <v>44037</v>
      </c>
      <c r="AU509" s="130">
        <v>30</v>
      </c>
      <c r="AV509" s="132"/>
      <c r="AW509" s="3">
        <v>1</v>
      </c>
      <c r="AX509" s="42">
        <v>44036</v>
      </c>
      <c r="AY509" s="130">
        <v>30</v>
      </c>
      <c r="AZ509" s="132"/>
      <c r="BA509" s="3">
        <v>1</v>
      </c>
      <c r="BB509" s="42">
        <v>44035</v>
      </c>
      <c r="BC509" s="130">
        <v>30</v>
      </c>
      <c r="BD509" s="132"/>
      <c r="BE509" s="3">
        <v>1</v>
      </c>
      <c r="BF509" s="42">
        <v>44034</v>
      </c>
      <c r="BG509" s="130">
        <v>30</v>
      </c>
      <c r="BH509" s="22"/>
    </row>
    <row r="510" spans="1:60" customFormat="1" x14ac:dyDescent="0.25">
      <c r="A510" s="30"/>
      <c r="B510" s="62"/>
      <c r="C510" s="128">
        <f t="shared" si="76"/>
        <v>1</v>
      </c>
      <c r="D510" s="129">
        <f t="shared" si="77"/>
        <v>1</v>
      </c>
      <c r="E510" s="33">
        <f t="shared" si="78"/>
        <v>60</v>
      </c>
      <c r="F510" s="33">
        <v>5</v>
      </c>
      <c r="G510" s="147">
        <v>44047</v>
      </c>
      <c r="H510" s="22"/>
      <c r="I510" s="3">
        <v>6</v>
      </c>
      <c r="J510" s="42">
        <v>44046</v>
      </c>
      <c r="K510" s="130">
        <v>5</v>
      </c>
      <c r="L510" s="22"/>
      <c r="M510" s="3">
        <v>8</v>
      </c>
      <c r="N510" s="42">
        <v>44045</v>
      </c>
      <c r="O510" s="130">
        <v>5</v>
      </c>
      <c r="P510" s="22"/>
      <c r="Q510" s="3"/>
      <c r="R510" s="42"/>
      <c r="S510" s="134">
        <v>0</v>
      </c>
      <c r="T510" s="22"/>
      <c r="U510" s="3">
        <v>8</v>
      </c>
      <c r="V510" s="42">
        <v>44043</v>
      </c>
      <c r="W510" s="130">
        <v>5</v>
      </c>
      <c r="X510" s="22"/>
      <c r="Y510" s="3">
        <v>5</v>
      </c>
      <c r="Z510" s="42">
        <v>44042</v>
      </c>
      <c r="AA510" s="130">
        <v>5</v>
      </c>
      <c r="AB510" s="22"/>
      <c r="AC510" s="131">
        <v>3</v>
      </c>
      <c r="AD510" s="42">
        <v>44041</v>
      </c>
      <c r="AE510" s="130">
        <v>5</v>
      </c>
      <c r="AF510" s="22"/>
      <c r="AG510" s="131">
        <v>1</v>
      </c>
      <c r="AH510" s="42">
        <v>44040</v>
      </c>
      <c r="AI510" s="130">
        <v>5</v>
      </c>
      <c r="AJ510" s="132"/>
      <c r="AK510" s="3">
        <v>1</v>
      </c>
      <c r="AL510" s="42">
        <v>44039</v>
      </c>
      <c r="AM510" s="130">
        <v>5</v>
      </c>
      <c r="AN510" s="132"/>
      <c r="AO510" s="3">
        <v>1</v>
      </c>
      <c r="AP510" s="42">
        <v>44038</v>
      </c>
      <c r="AQ510" s="130">
        <v>5</v>
      </c>
      <c r="AR510" s="132"/>
      <c r="AS510" s="3">
        <v>1</v>
      </c>
      <c r="AT510" s="42">
        <v>44037</v>
      </c>
      <c r="AU510" s="130">
        <v>5</v>
      </c>
      <c r="AV510" s="132"/>
      <c r="AW510" s="3">
        <v>1</v>
      </c>
      <c r="AX510" s="42">
        <v>44036</v>
      </c>
      <c r="AY510" s="130">
        <v>5</v>
      </c>
      <c r="AZ510" s="132"/>
      <c r="BA510" s="3">
        <v>1</v>
      </c>
      <c r="BB510" s="42">
        <v>44035</v>
      </c>
      <c r="BC510" s="130">
        <v>5</v>
      </c>
      <c r="BD510" s="132"/>
      <c r="BE510" s="3">
        <v>1</v>
      </c>
      <c r="BF510" s="42">
        <v>44034</v>
      </c>
      <c r="BG510" s="130">
        <v>5</v>
      </c>
      <c r="BH510" s="22"/>
    </row>
    <row r="511" spans="1:60" customFormat="1" x14ac:dyDescent="0.25">
      <c r="A511" s="30">
        <v>44047</v>
      </c>
      <c r="B511" s="62">
        <v>0.58333333333333337</v>
      </c>
      <c r="C511" s="128">
        <f t="shared" si="76"/>
        <v>1</v>
      </c>
      <c r="D511" s="129">
        <f t="shared" si="77"/>
        <v>1</v>
      </c>
      <c r="E511" s="33">
        <f t="shared" si="78"/>
        <v>65</v>
      </c>
      <c r="F511" s="33">
        <v>5</v>
      </c>
      <c r="G511" s="147">
        <v>44047</v>
      </c>
      <c r="H511" s="22"/>
      <c r="I511" s="3">
        <v>6</v>
      </c>
      <c r="J511" s="42">
        <v>44046</v>
      </c>
      <c r="K511" s="130">
        <v>5</v>
      </c>
      <c r="L511" s="22"/>
      <c r="M511" s="3">
        <v>8</v>
      </c>
      <c r="N511" s="42">
        <v>44045</v>
      </c>
      <c r="O511" s="130">
        <v>5</v>
      </c>
      <c r="P511" s="22"/>
      <c r="Q511" s="3">
        <v>8</v>
      </c>
      <c r="R511" s="42">
        <v>44044</v>
      </c>
      <c r="S511" s="130">
        <v>5</v>
      </c>
      <c r="T511" s="22"/>
      <c r="U511" s="3">
        <v>8</v>
      </c>
      <c r="V511" s="42">
        <v>44043</v>
      </c>
      <c r="W511" s="130">
        <v>5</v>
      </c>
      <c r="X511" s="22"/>
      <c r="Y511" s="3">
        <v>5</v>
      </c>
      <c r="Z511" s="42">
        <v>44042</v>
      </c>
      <c r="AA511" s="130">
        <v>5</v>
      </c>
      <c r="AB511" s="22"/>
      <c r="AC511" s="131">
        <v>3</v>
      </c>
      <c r="AD511" s="42">
        <v>44041</v>
      </c>
      <c r="AE511" s="130">
        <v>5</v>
      </c>
      <c r="AF511" s="22"/>
      <c r="AG511" s="131">
        <v>1</v>
      </c>
      <c r="AH511" s="42">
        <v>44040</v>
      </c>
      <c r="AI511" s="130">
        <v>5</v>
      </c>
      <c r="AJ511" s="132"/>
      <c r="AK511" s="3">
        <v>1</v>
      </c>
      <c r="AL511" s="42">
        <v>44039</v>
      </c>
      <c r="AM511" s="130">
        <v>5</v>
      </c>
      <c r="AN511" s="132"/>
      <c r="AO511" s="3">
        <v>1</v>
      </c>
      <c r="AP511" s="42">
        <v>44038</v>
      </c>
      <c r="AQ511" s="130">
        <v>5</v>
      </c>
      <c r="AR511" s="132"/>
      <c r="AS511" s="3">
        <v>1</v>
      </c>
      <c r="AT511" s="42">
        <v>44037</v>
      </c>
      <c r="AU511" s="130">
        <v>5</v>
      </c>
      <c r="AV511" s="132"/>
      <c r="AW511" s="3">
        <v>1</v>
      </c>
      <c r="AX511" s="42">
        <v>44036</v>
      </c>
      <c r="AY511" s="130">
        <v>5</v>
      </c>
      <c r="AZ511" s="132"/>
      <c r="BA511" s="3">
        <v>1</v>
      </c>
      <c r="BB511" s="42">
        <v>44035</v>
      </c>
      <c r="BC511" s="130">
        <v>5</v>
      </c>
      <c r="BD511" s="132"/>
      <c r="BE511" s="3">
        <v>1</v>
      </c>
      <c r="BF511" s="42">
        <v>44034</v>
      </c>
      <c r="BG511" s="130">
        <v>5</v>
      </c>
      <c r="BH511" s="22"/>
    </row>
    <row r="512" spans="1:60" customFormat="1" x14ac:dyDescent="0.25">
      <c r="A512" s="30"/>
      <c r="B512" s="62"/>
      <c r="C512" s="128">
        <f t="shared" si="76"/>
        <v>1</v>
      </c>
      <c r="D512" s="129">
        <f t="shared" si="77"/>
        <v>1</v>
      </c>
      <c r="E512" s="33">
        <f t="shared" si="78"/>
        <v>35</v>
      </c>
      <c r="F512" s="33">
        <v>5</v>
      </c>
      <c r="G512" s="147">
        <v>44047</v>
      </c>
      <c r="H512" s="22"/>
      <c r="I512" s="3">
        <v>6</v>
      </c>
      <c r="J512" s="42">
        <v>44046</v>
      </c>
      <c r="K512" s="130">
        <v>5</v>
      </c>
      <c r="L512" s="22"/>
      <c r="M512" s="3">
        <v>8</v>
      </c>
      <c r="N512" s="42">
        <v>44045</v>
      </c>
      <c r="O512" s="130">
        <v>5</v>
      </c>
      <c r="P512" s="22"/>
      <c r="Q512" s="3">
        <v>8</v>
      </c>
      <c r="R512" s="42">
        <v>44044</v>
      </c>
      <c r="S512" s="130">
        <v>5</v>
      </c>
      <c r="T512" s="22"/>
      <c r="U512" s="3">
        <v>8</v>
      </c>
      <c r="V512" s="42">
        <v>44043</v>
      </c>
      <c r="W512" s="130">
        <v>5</v>
      </c>
      <c r="X512" s="22"/>
      <c r="Y512" s="3">
        <v>5</v>
      </c>
      <c r="Z512" s="42">
        <v>44042</v>
      </c>
      <c r="AA512" s="130">
        <v>5</v>
      </c>
      <c r="AB512" s="22"/>
      <c r="AC512" s="131">
        <v>3</v>
      </c>
      <c r="AD512" s="42">
        <v>44041</v>
      </c>
      <c r="AE512" s="130">
        <v>5</v>
      </c>
      <c r="AF512" s="22"/>
      <c r="AG512" s="131">
        <v>1</v>
      </c>
      <c r="AH512" s="42">
        <v>44040</v>
      </c>
      <c r="AI512" s="130">
        <v>5</v>
      </c>
      <c r="AJ512" s="132"/>
      <c r="AK512" s="3"/>
      <c r="AL512" s="42"/>
      <c r="AM512" s="130"/>
      <c r="AN512" s="132"/>
      <c r="AO512" s="3"/>
      <c r="AP512" s="42"/>
      <c r="AQ512" s="130"/>
      <c r="AR512" s="132"/>
      <c r="AS512" s="3"/>
      <c r="AT512" s="42"/>
      <c r="AU512" s="130"/>
      <c r="AV512" s="132"/>
      <c r="AW512" s="3"/>
      <c r="AX512" s="42"/>
      <c r="AY512" s="130"/>
      <c r="AZ512" s="132"/>
      <c r="BA512" s="3"/>
      <c r="BB512" s="42"/>
      <c r="BC512" s="130"/>
      <c r="BD512" s="132"/>
      <c r="BE512" s="3"/>
      <c r="BF512" s="42"/>
      <c r="BG512" s="130"/>
      <c r="BH512" s="22"/>
    </row>
    <row r="513" spans="1:60" customFormat="1" x14ac:dyDescent="0.25">
      <c r="A513" s="30"/>
      <c r="B513" s="62"/>
      <c r="C513" s="128">
        <f t="shared" si="76"/>
        <v>1</v>
      </c>
      <c r="D513" s="129">
        <f t="shared" si="77"/>
        <v>1</v>
      </c>
      <c r="E513" s="33">
        <f t="shared" si="78"/>
        <v>15</v>
      </c>
      <c r="F513" s="33">
        <v>5</v>
      </c>
      <c r="G513" s="147">
        <v>44047</v>
      </c>
      <c r="H513" s="22"/>
      <c r="I513" s="3"/>
      <c r="J513" s="42"/>
      <c r="K513" s="134">
        <v>0</v>
      </c>
      <c r="L513" s="22"/>
      <c r="M513" s="3"/>
      <c r="N513" s="42"/>
      <c r="O513" s="134">
        <v>0</v>
      </c>
      <c r="P513" s="22"/>
      <c r="Q513" s="3"/>
      <c r="R513" s="42"/>
      <c r="S513" s="134">
        <v>0</v>
      </c>
      <c r="T513" s="22"/>
      <c r="U513" s="3"/>
      <c r="V513" s="42"/>
      <c r="W513" s="134">
        <v>0</v>
      </c>
      <c r="X513" s="22"/>
      <c r="Y513" s="3"/>
      <c r="Z513" s="42"/>
      <c r="AA513" s="134">
        <v>0</v>
      </c>
      <c r="AB513" s="22"/>
      <c r="AC513" s="131"/>
      <c r="AD513" s="42"/>
      <c r="AE513" s="134">
        <v>0</v>
      </c>
      <c r="AF513" s="22"/>
      <c r="AG513" s="131"/>
      <c r="AH513" s="42"/>
      <c r="AI513" s="134">
        <v>0</v>
      </c>
      <c r="AJ513" s="132"/>
      <c r="AK513" s="3"/>
      <c r="AL513" s="42"/>
      <c r="AM513" s="134">
        <v>0</v>
      </c>
      <c r="AN513" s="132"/>
      <c r="AO513" s="3"/>
      <c r="AP513" s="42"/>
      <c r="AQ513" s="134">
        <v>0</v>
      </c>
      <c r="AR513" s="132"/>
      <c r="AS513" s="3"/>
      <c r="AT513" s="42"/>
      <c r="AU513" s="134">
        <v>0</v>
      </c>
      <c r="AV513" s="132"/>
      <c r="AW513" s="3">
        <v>1</v>
      </c>
      <c r="AX513" s="42">
        <v>44036</v>
      </c>
      <c r="AY513" s="130">
        <v>5</v>
      </c>
      <c r="AZ513" s="22"/>
      <c r="BA513" s="3">
        <v>1</v>
      </c>
      <c r="BB513" s="42">
        <v>44035</v>
      </c>
      <c r="BC513" s="130">
        <v>5</v>
      </c>
      <c r="BD513" s="22"/>
      <c r="BE513" s="3">
        <v>1</v>
      </c>
      <c r="BF513" s="42">
        <v>44034</v>
      </c>
      <c r="BG513" s="130">
        <v>5</v>
      </c>
      <c r="BH513" s="22"/>
    </row>
    <row r="514" spans="1:60" customFormat="1" x14ac:dyDescent="0.25">
      <c r="A514" s="30"/>
      <c r="B514" s="62"/>
      <c r="C514" s="128">
        <f t="shared" si="76"/>
        <v>1</v>
      </c>
      <c r="D514" s="129">
        <f t="shared" si="77"/>
        <v>1</v>
      </c>
      <c r="E514" s="33">
        <f t="shared" si="78"/>
        <v>40</v>
      </c>
      <c r="F514" s="33">
        <v>5</v>
      </c>
      <c r="G514" s="147">
        <v>44047</v>
      </c>
      <c r="H514" s="22"/>
      <c r="I514" s="3">
        <v>6</v>
      </c>
      <c r="J514" s="42">
        <v>44046</v>
      </c>
      <c r="K514" s="130">
        <v>5</v>
      </c>
      <c r="L514" s="22"/>
      <c r="M514" s="3">
        <v>8</v>
      </c>
      <c r="N514" s="42">
        <v>44045</v>
      </c>
      <c r="O514" s="130">
        <v>5</v>
      </c>
      <c r="P514" s="22"/>
      <c r="Q514" s="3">
        <v>8</v>
      </c>
      <c r="R514" s="42">
        <v>44044</v>
      </c>
      <c r="S514" s="130">
        <v>5</v>
      </c>
      <c r="T514" s="22"/>
      <c r="U514" s="3">
        <v>8</v>
      </c>
      <c r="V514" s="42">
        <v>44043</v>
      </c>
      <c r="W514" s="130">
        <v>5</v>
      </c>
      <c r="X514" s="22"/>
      <c r="Y514" s="3">
        <v>5</v>
      </c>
      <c r="Z514" s="42">
        <v>44042</v>
      </c>
      <c r="AA514" s="130">
        <v>5</v>
      </c>
      <c r="AB514" s="22"/>
      <c r="AC514" s="131">
        <v>3</v>
      </c>
      <c r="AD514" s="42">
        <v>44041</v>
      </c>
      <c r="AE514" s="130">
        <v>5</v>
      </c>
      <c r="AF514" s="22"/>
      <c r="AG514" s="131"/>
      <c r="AH514" s="42"/>
      <c r="AI514" s="134">
        <v>0</v>
      </c>
      <c r="AJ514" s="132"/>
      <c r="AK514" s="3"/>
      <c r="AL514" s="42"/>
      <c r="AM514" s="134">
        <v>0</v>
      </c>
      <c r="AN514" s="132"/>
      <c r="AO514" s="3">
        <v>1</v>
      </c>
      <c r="AP514" s="42">
        <v>44038</v>
      </c>
      <c r="AQ514" s="130">
        <v>5</v>
      </c>
      <c r="AR514" s="132"/>
      <c r="AS514" s="3">
        <v>1</v>
      </c>
      <c r="AT514" s="42">
        <v>44037</v>
      </c>
      <c r="AU514" s="130">
        <v>5</v>
      </c>
      <c r="AV514" s="132"/>
      <c r="AW514" s="3"/>
      <c r="AX514" s="42"/>
      <c r="AY514" s="130"/>
      <c r="AZ514" s="132"/>
      <c r="BA514" s="3"/>
      <c r="BB514" s="42"/>
      <c r="BC514" s="130"/>
      <c r="BD514" s="132"/>
      <c r="BE514" s="3"/>
      <c r="BF514" s="42"/>
      <c r="BG514" s="33"/>
      <c r="BH514" s="22"/>
    </row>
    <row r="515" spans="1:60" customFormat="1" x14ac:dyDescent="0.25">
      <c r="A515" s="30">
        <v>44047</v>
      </c>
      <c r="B515" s="62">
        <v>0.625</v>
      </c>
      <c r="C515" s="128">
        <f t="shared" si="76"/>
        <v>2</v>
      </c>
      <c r="D515" s="129">
        <f t="shared" si="77"/>
        <v>2</v>
      </c>
      <c r="E515" s="33">
        <f t="shared" si="78"/>
        <v>130</v>
      </c>
      <c r="F515" s="33">
        <v>5</v>
      </c>
      <c r="G515" s="147">
        <v>44047</v>
      </c>
      <c r="H515" s="22"/>
      <c r="I515" s="3">
        <v>6</v>
      </c>
      <c r="J515" s="42">
        <v>44046</v>
      </c>
      <c r="K515" s="130">
        <v>10</v>
      </c>
      <c r="L515" s="22"/>
      <c r="M515" s="3">
        <v>8</v>
      </c>
      <c r="N515" s="42">
        <v>44045</v>
      </c>
      <c r="O515" s="130">
        <v>10</v>
      </c>
      <c r="P515" s="22"/>
      <c r="Q515" s="3">
        <v>8</v>
      </c>
      <c r="R515" s="42">
        <v>44044</v>
      </c>
      <c r="S515" s="130">
        <v>10</v>
      </c>
      <c r="T515" s="22"/>
      <c r="U515" s="3">
        <v>8</v>
      </c>
      <c r="V515" s="42">
        <v>44043</v>
      </c>
      <c r="W515" s="130">
        <v>10</v>
      </c>
      <c r="X515" s="22"/>
      <c r="Y515" s="3">
        <v>5</v>
      </c>
      <c r="Z515" s="42">
        <v>44042</v>
      </c>
      <c r="AA515" s="130">
        <v>10</v>
      </c>
      <c r="AB515" s="22"/>
      <c r="AC515" s="131">
        <v>3</v>
      </c>
      <c r="AD515" s="42">
        <v>44041</v>
      </c>
      <c r="AE515" s="130">
        <v>10</v>
      </c>
      <c r="AF515" s="22"/>
      <c r="AG515" s="131">
        <v>1</v>
      </c>
      <c r="AH515" s="42">
        <v>44040</v>
      </c>
      <c r="AI515" s="130">
        <v>10</v>
      </c>
      <c r="AJ515" s="132"/>
      <c r="AK515" s="3">
        <v>1</v>
      </c>
      <c r="AL515" s="42">
        <v>44039</v>
      </c>
      <c r="AM515" s="130">
        <v>10</v>
      </c>
      <c r="AN515" s="132"/>
      <c r="AO515" s="3">
        <v>1</v>
      </c>
      <c r="AP515" s="42">
        <v>44038</v>
      </c>
      <c r="AQ515" s="130">
        <v>10</v>
      </c>
      <c r="AR515" s="132"/>
      <c r="AS515" s="3">
        <v>1</v>
      </c>
      <c r="AT515" s="42">
        <v>44037</v>
      </c>
      <c r="AU515" s="130">
        <v>10</v>
      </c>
      <c r="AV515" s="132"/>
      <c r="AW515" s="3">
        <v>1</v>
      </c>
      <c r="AX515" s="42">
        <v>44036</v>
      </c>
      <c r="AY515" s="130">
        <v>10</v>
      </c>
      <c r="AZ515" s="132"/>
      <c r="BA515" s="3">
        <v>1</v>
      </c>
      <c r="BB515" s="42">
        <v>44035</v>
      </c>
      <c r="BC515" s="130">
        <v>10</v>
      </c>
      <c r="BD515" s="132"/>
      <c r="BE515" s="3">
        <v>1</v>
      </c>
      <c r="BF515" s="42">
        <v>44034</v>
      </c>
      <c r="BG515" s="130">
        <v>10</v>
      </c>
      <c r="BH515" s="22"/>
    </row>
    <row r="516" spans="1:60" customFormat="1" x14ac:dyDescent="0.25">
      <c r="A516" s="30"/>
      <c r="B516" s="62"/>
      <c r="C516" s="128">
        <f t="shared" si="76"/>
        <v>1</v>
      </c>
      <c r="D516" s="129">
        <f t="shared" si="77"/>
        <v>1</v>
      </c>
      <c r="E516" s="33">
        <f t="shared" si="78"/>
        <v>60</v>
      </c>
      <c r="F516" s="33">
        <v>5</v>
      </c>
      <c r="G516" s="147">
        <v>44047</v>
      </c>
      <c r="H516" s="22"/>
      <c r="I516" s="3">
        <v>6</v>
      </c>
      <c r="J516" s="42">
        <v>44046</v>
      </c>
      <c r="K516" s="130">
        <v>5</v>
      </c>
      <c r="L516" s="22"/>
      <c r="M516" s="3">
        <v>8</v>
      </c>
      <c r="N516" s="42">
        <v>44045</v>
      </c>
      <c r="O516" s="130">
        <v>5</v>
      </c>
      <c r="P516" s="22"/>
      <c r="Q516" s="3">
        <v>8</v>
      </c>
      <c r="R516" s="42">
        <v>44044</v>
      </c>
      <c r="S516" s="130">
        <v>5</v>
      </c>
      <c r="T516" s="22"/>
      <c r="U516" s="3">
        <v>8</v>
      </c>
      <c r="V516" s="42">
        <v>44043</v>
      </c>
      <c r="W516" s="130">
        <v>5</v>
      </c>
      <c r="X516" s="22"/>
      <c r="Y516" s="3">
        <v>5</v>
      </c>
      <c r="Z516" s="42">
        <v>44042</v>
      </c>
      <c r="AA516" s="130">
        <v>5</v>
      </c>
      <c r="AB516" s="22"/>
      <c r="AC516" s="131">
        <v>3</v>
      </c>
      <c r="AD516" s="42">
        <v>44041</v>
      </c>
      <c r="AE516" s="130">
        <v>5</v>
      </c>
      <c r="AF516" s="22"/>
      <c r="AG516" s="131">
        <v>1</v>
      </c>
      <c r="AH516" s="42">
        <v>44040</v>
      </c>
      <c r="AI516" s="130">
        <v>5</v>
      </c>
      <c r="AJ516" s="132"/>
      <c r="AK516" s="3">
        <v>1</v>
      </c>
      <c r="AL516" s="42">
        <v>44039</v>
      </c>
      <c r="AM516" s="130">
        <v>5</v>
      </c>
      <c r="AN516" s="132"/>
      <c r="AO516" s="3">
        <v>1</v>
      </c>
      <c r="AP516" s="42">
        <v>44038</v>
      </c>
      <c r="AQ516" s="130">
        <v>5</v>
      </c>
      <c r="AR516" s="132"/>
      <c r="AS516" s="3">
        <v>1</v>
      </c>
      <c r="AT516" s="42">
        <v>44037</v>
      </c>
      <c r="AU516" s="130">
        <v>5</v>
      </c>
      <c r="AV516" s="132"/>
      <c r="AW516" s="3">
        <v>1</v>
      </c>
      <c r="AX516" s="42">
        <v>44036</v>
      </c>
      <c r="AY516" s="130">
        <v>5</v>
      </c>
      <c r="AZ516" s="132"/>
      <c r="BA516" s="3">
        <v>1</v>
      </c>
      <c r="BB516" s="42">
        <v>44035</v>
      </c>
      <c r="BC516" s="130">
        <v>5</v>
      </c>
      <c r="BD516" s="132"/>
      <c r="BE516" s="3"/>
      <c r="BF516" s="42"/>
      <c r="BG516" s="130"/>
      <c r="BH516" s="22"/>
    </row>
    <row r="517" spans="1:60" customFormat="1" x14ac:dyDescent="0.25">
      <c r="A517" s="30">
        <v>44047</v>
      </c>
      <c r="B517" s="62">
        <v>0.66666666666666663</v>
      </c>
      <c r="C517" s="128">
        <f t="shared" si="76"/>
        <v>1</v>
      </c>
      <c r="D517" s="129">
        <f t="shared" si="77"/>
        <v>1</v>
      </c>
      <c r="E517" s="33">
        <f t="shared" si="78"/>
        <v>65</v>
      </c>
      <c r="F517" s="33">
        <v>5</v>
      </c>
      <c r="G517" s="147">
        <v>44047</v>
      </c>
      <c r="H517" s="22"/>
      <c r="I517" s="3">
        <v>6</v>
      </c>
      <c r="J517" s="42">
        <v>44046</v>
      </c>
      <c r="K517" s="130">
        <v>5</v>
      </c>
      <c r="L517" s="22"/>
      <c r="M517" s="3">
        <v>8</v>
      </c>
      <c r="N517" s="42">
        <v>44045</v>
      </c>
      <c r="O517" s="130">
        <v>5</v>
      </c>
      <c r="P517" s="22"/>
      <c r="Q517" s="3">
        <v>8</v>
      </c>
      <c r="R517" s="42">
        <v>44044</v>
      </c>
      <c r="S517" s="130">
        <v>5</v>
      </c>
      <c r="T517" s="22"/>
      <c r="U517" s="3">
        <v>8</v>
      </c>
      <c r="V517" s="42">
        <v>44043</v>
      </c>
      <c r="W517" s="130">
        <v>5</v>
      </c>
      <c r="X517" s="22"/>
      <c r="Y517" s="3">
        <v>5</v>
      </c>
      <c r="Z517" s="42">
        <v>44042</v>
      </c>
      <c r="AA517" s="130">
        <v>5</v>
      </c>
      <c r="AB517" s="22"/>
      <c r="AC517" s="131">
        <v>3</v>
      </c>
      <c r="AD517" s="42">
        <v>44041</v>
      </c>
      <c r="AE517" s="130">
        <v>5</v>
      </c>
      <c r="AF517" s="22"/>
      <c r="AG517" s="131">
        <v>1</v>
      </c>
      <c r="AH517" s="42">
        <v>44040</v>
      </c>
      <c r="AI517" s="130">
        <v>5</v>
      </c>
      <c r="AJ517" s="132"/>
      <c r="AK517" s="3">
        <v>1</v>
      </c>
      <c r="AL517" s="42">
        <v>44039</v>
      </c>
      <c r="AM517" s="130">
        <v>5</v>
      </c>
      <c r="AN517" s="132"/>
      <c r="AO517" s="3">
        <v>1</v>
      </c>
      <c r="AP517" s="42">
        <v>44038</v>
      </c>
      <c r="AQ517" s="130">
        <v>5</v>
      </c>
      <c r="AR517" s="132"/>
      <c r="AS517" s="3">
        <v>1</v>
      </c>
      <c r="AT517" s="42">
        <v>44037</v>
      </c>
      <c r="AU517" s="130">
        <v>5</v>
      </c>
      <c r="AV517" s="132"/>
      <c r="AW517" s="3">
        <v>1</v>
      </c>
      <c r="AX517" s="42">
        <v>44036</v>
      </c>
      <c r="AY517" s="130">
        <v>5</v>
      </c>
      <c r="AZ517" s="132"/>
      <c r="BA517" s="3">
        <v>1</v>
      </c>
      <c r="BB517" s="42">
        <v>44035</v>
      </c>
      <c r="BC517" s="130">
        <v>5</v>
      </c>
      <c r="BD517" s="132"/>
      <c r="BE517" s="3">
        <v>1</v>
      </c>
      <c r="BF517" s="42">
        <v>44034</v>
      </c>
      <c r="BG517" s="130">
        <v>5</v>
      </c>
      <c r="BH517" s="22"/>
    </row>
    <row r="518" spans="1:60" customFormat="1" x14ac:dyDescent="0.25">
      <c r="A518" s="30"/>
      <c r="B518" s="62"/>
      <c r="C518" s="128">
        <f t="shared" si="76"/>
        <v>1</v>
      </c>
      <c r="D518" s="129">
        <f t="shared" si="77"/>
        <v>1</v>
      </c>
      <c r="E518" s="33">
        <f t="shared" si="78"/>
        <v>60</v>
      </c>
      <c r="F518" s="33">
        <v>5</v>
      </c>
      <c r="G518" s="147">
        <v>44047</v>
      </c>
      <c r="H518" s="22"/>
      <c r="I518" s="3">
        <v>6</v>
      </c>
      <c r="J518" s="42">
        <v>44046</v>
      </c>
      <c r="K518" s="130">
        <v>5</v>
      </c>
      <c r="L518" s="22"/>
      <c r="M518" s="3"/>
      <c r="N518" s="42"/>
      <c r="O518" s="134">
        <v>0</v>
      </c>
      <c r="P518" s="22"/>
      <c r="Q518" s="3">
        <v>8</v>
      </c>
      <c r="R518" s="42">
        <v>44044</v>
      </c>
      <c r="S518" s="130">
        <v>5</v>
      </c>
      <c r="T518" s="22"/>
      <c r="U518" s="3">
        <v>8</v>
      </c>
      <c r="V518" s="42">
        <v>44043</v>
      </c>
      <c r="W518" s="130">
        <v>5</v>
      </c>
      <c r="X518" s="22"/>
      <c r="Y518" s="3">
        <v>5</v>
      </c>
      <c r="Z518" s="42">
        <v>44042</v>
      </c>
      <c r="AA518" s="130">
        <v>5</v>
      </c>
      <c r="AB518" s="22"/>
      <c r="AC518" s="131">
        <v>3</v>
      </c>
      <c r="AD518" s="42">
        <v>44041</v>
      </c>
      <c r="AE518" s="130">
        <v>5</v>
      </c>
      <c r="AF518" s="22"/>
      <c r="AG518" s="131">
        <v>1</v>
      </c>
      <c r="AH518" s="42">
        <v>44040</v>
      </c>
      <c r="AI518" s="130">
        <v>5</v>
      </c>
      <c r="AJ518" s="132"/>
      <c r="AK518" s="3">
        <v>1</v>
      </c>
      <c r="AL518" s="42">
        <v>44039</v>
      </c>
      <c r="AM518" s="130">
        <v>5</v>
      </c>
      <c r="AN518" s="132"/>
      <c r="AO518" s="3">
        <v>1</v>
      </c>
      <c r="AP518" s="42">
        <v>44038</v>
      </c>
      <c r="AQ518" s="130">
        <v>5</v>
      </c>
      <c r="AR518" s="132"/>
      <c r="AS518" s="3">
        <v>1</v>
      </c>
      <c r="AT518" s="42">
        <v>44037</v>
      </c>
      <c r="AU518" s="130">
        <v>5</v>
      </c>
      <c r="AV518" s="132"/>
      <c r="AW518" s="3">
        <v>1</v>
      </c>
      <c r="AX518" s="42">
        <v>44036</v>
      </c>
      <c r="AY518" s="130">
        <v>5</v>
      </c>
      <c r="AZ518" s="132"/>
      <c r="BA518" s="3">
        <v>1</v>
      </c>
      <c r="BB518" s="42">
        <v>44035</v>
      </c>
      <c r="BC518" s="130">
        <v>5</v>
      </c>
      <c r="BD518" s="132"/>
      <c r="BE518" s="3">
        <v>1</v>
      </c>
      <c r="BF518" s="42">
        <v>44034</v>
      </c>
      <c r="BG518" s="130">
        <v>5</v>
      </c>
      <c r="BH518" s="22"/>
    </row>
    <row r="519" spans="1:60" customFormat="1" x14ac:dyDescent="0.25">
      <c r="A519" s="30"/>
      <c r="B519" s="62"/>
      <c r="C519" s="128">
        <f t="shared" si="76"/>
        <v>1</v>
      </c>
      <c r="D519" s="129">
        <f t="shared" si="77"/>
        <v>1</v>
      </c>
      <c r="E519" s="33">
        <f t="shared" si="78"/>
        <v>45</v>
      </c>
      <c r="F519" s="33">
        <v>5</v>
      </c>
      <c r="G519" s="147">
        <v>44047</v>
      </c>
      <c r="H519" s="22"/>
      <c r="I519" s="3">
        <v>6</v>
      </c>
      <c r="J519" s="42">
        <v>44046</v>
      </c>
      <c r="K519" s="130">
        <v>5</v>
      </c>
      <c r="L519" s="22"/>
      <c r="M519" s="3">
        <v>8</v>
      </c>
      <c r="N519" s="42">
        <v>44045</v>
      </c>
      <c r="O519" s="130">
        <v>5</v>
      </c>
      <c r="P519" s="22"/>
      <c r="Q519" s="3">
        <v>8</v>
      </c>
      <c r="R519" s="42">
        <v>44044</v>
      </c>
      <c r="S519" s="130">
        <v>5</v>
      </c>
      <c r="T519" s="22"/>
      <c r="U519" s="3"/>
      <c r="V519" s="42"/>
      <c r="W519" s="134">
        <v>0</v>
      </c>
      <c r="X519" s="22"/>
      <c r="Y519" s="3"/>
      <c r="Z519" s="42"/>
      <c r="AA519" s="134">
        <v>0</v>
      </c>
      <c r="AB519" s="22"/>
      <c r="AC519" s="131">
        <v>3</v>
      </c>
      <c r="AD519" s="42">
        <v>44041</v>
      </c>
      <c r="AE519" s="130">
        <v>5</v>
      </c>
      <c r="AF519" s="22"/>
      <c r="AG519" s="131">
        <v>1</v>
      </c>
      <c r="AH519" s="42">
        <v>44040</v>
      </c>
      <c r="AI519" s="130">
        <v>5</v>
      </c>
      <c r="AJ519" s="132"/>
      <c r="AK519" s="3">
        <v>1</v>
      </c>
      <c r="AL519" s="42">
        <v>44039</v>
      </c>
      <c r="AM519" s="130">
        <v>5</v>
      </c>
      <c r="AN519" s="132"/>
      <c r="AO519" s="3">
        <v>1</v>
      </c>
      <c r="AP519" s="42">
        <v>44038</v>
      </c>
      <c r="AQ519" s="130">
        <v>5</v>
      </c>
      <c r="AR519" s="132"/>
      <c r="AS519" s="3">
        <v>1</v>
      </c>
      <c r="AT519" s="42">
        <v>44037</v>
      </c>
      <c r="AU519" s="130">
        <v>5</v>
      </c>
      <c r="AV519" s="132"/>
      <c r="AW519" s="3">
        <v>1</v>
      </c>
      <c r="AX519" s="42">
        <v>44036</v>
      </c>
      <c r="AY519" s="130">
        <v>5</v>
      </c>
      <c r="AZ519" s="132"/>
      <c r="BA519" s="3"/>
      <c r="BB519" s="42"/>
      <c r="BC519" s="130"/>
      <c r="BD519" s="132"/>
      <c r="BE519" s="3"/>
      <c r="BF519" s="42"/>
      <c r="BG519" s="130"/>
      <c r="BH519" s="22"/>
    </row>
    <row r="520" spans="1:60" customFormat="1" x14ac:dyDescent="0.25">
      <c r="A520" s="30"/>
      <c r="B520" s="62"/>
      <c r="C520" s="128">
        <f t="shared" si="76"/>
        <v>1</v>
      </c>
      <c r="D520" s="129">
        <f t="shared" si="77"/>
        <v>1</v>
      </c>
      <c r="E520" s="33">
        <f t="shared" si="78"/>
        <v>10</v>
      </c>
      <c r="F520" s="33">
        <v>5</v>
      </c>
      <c r="G520" s="147">
        <v>44047</v>
      </c>
      <c r="H520" s="22"/>
      <c r="I520" s="3">
        <v>6</v>
      </c>
      <c r="J520" s="42">
        <v>44046</v>
      </c>
      <c r="K520" s="130">
        <v>5</v>
      </c>
      <c r="L520" s="22"/>
      <c r="M520" s="3"/>
      <c r="N520" s="42"/>
      <c r="O520" s="134">
        <v>0</v>
      </c>
      <c r="P520" s="22"/>
      <c r="Q520" s="3"/>
      <c r="R520" s="42"/>
      <c r="S520" s="134">
        <v>0</v>
      </c>
      <c r="T520" s="22"/>
      <c r="U520" s="3"/>
      <c r="V520" s="42"/>
      <c r="W520" s="134">
        <v>0</v>
      </c>
      <c r="X520" s="22"/>
      <c r="Y520" s="3">
        <v>5</v>
      </c>
      <c r="Z520" s="42">
        <v>44042</v>
      </c>
      <c r="AA520" s="130">
        <v>5</v>
      </c>
      <c r="AB520" s="22"/>
      <c r="AC520" s="131"/>
      <c r="AD520" s="42"/>
      <c r="AE520" s="130"/>
      <c r="AF520" s="22"/>
      <c r="AG520" s="131"/>
      <c r="AH520" s="42"/>
      <c r="AI520" s="130"/>
      <c r="AJ520" s="132"/>
      <c r="AK520" s="3"/>
      <c r="AL520" s="42"/>
      <c r="AM520" s="130"/>
      <c r="AN520" s="132"/>
      <c r="AO520" s="3"/>
      <c r="AP520" s="42"/>
      <c r="AQ520" s="130"/>
      <c r="AR520" s="132"/>
      <c r="AS520" s="3"/>
      <c r="AT520" s="42"/>
      <c r="AU520" s="130"/>
      <c r="AV520" s="132"/>
      <c r="AW520" s="3"/>
      <c r="AX520" s="42"/>
      <c r="AY520" s="130"/>
      <c r="AZ520" s="132"/>
      <c r="BA520" s="3"/>
      <c r="BB520" s="42"/>
      <c r="BC520" s="130"/>
      <c r="BD520" s="132"/>
      <c r="BE520" s="3"/>
      <c r="BF520" s="42"/>
      <c r="BG520" s="130"/>
      <c r="BH520" s="22"/>
    </row>
    <row r="521" spans="1:60" customFormat="1" x14ac:dyDescent="0.25">
      <c r="A521" s="30"/>
      <c r="B521" s="62"/>
      <c r="C521" s="128">
        <f t="shared" si="76"/>
        <v>1</v>
      </c>
      <c r="D521" s="129">
        <f t="shared" si="77"/>
        <v>1</v>
      </c>
      <c r="E521" s="33">
        <f t="shared" si="78"/>
        <v>5</v>
      </c>
      <c r="F521" s="33">
        <v>5</v>
      </c>
      <c r="G521" s="147">
        <v>44047</v>
      </c>
      <c r="H521" s="22"/>
      <c r="I521" s="3">
        <v>6</v>
      </c>
      <c r="J521" s="42">
        <v>44046</v>
      </c>
      <c r="K521" s="130">
        <v>5</v>
      </c>
      <c r="L521" s="22"/>
      <c r="M521" s="3"/>
      <c r="N521" s="42"/>
      <c r="O521" s="33"/>
      <c r="P521" s="22"/>
      <c r="Q521" s="3"/>
      <c r="R521" s="42"/>
      <c r="S521" s="33"/>
      <c r="T521" s="22"/>
      <c r="U521" s="3"/>
      <c r="V521" s="42"/>
      <c r="W521" s="130"/>
      <c r="X521" s="22"/>
      <c r="Y521" s="3"/>
      <c r="Z521" s="42"/>
      <c r="AA521" s="130"/>
      <c r="AB521" s="22"/>
      <c r="AC521" s="3"/>
      <c r="AD521" s="42"/>
      <c r="AE521" s="33"/>
      <c r="AF521" s="22"/>
      <c r="AG521" s="131"/>
      <c r="AH521" s="42"/>
      <c r="AI521" s="130"/>
      <c r="AJ521" s="132"/>
      <c r="AK521" s="3"/>
      <c r="AL521" s="42"/>
      <c r="AM521" s="130"/>
      <c r="AN521" s="132"/>
      <c r="AO521" s="3"/>
      <c r="AP521" s="42"/>
      <c r="AQ521" s="130"/>
      <c r="AR521" s="132"/>
      <c r="AS521" s="3"/>
      <c r="AT521" s="42"/>
      <c r="AU521" s="130"/>
      <c r="AV521" s="132"/>
      <c r="AW521" s="3"/>
      <c r="AX521" s="42"/>
      <c r="AY521" s="130"/>
      <c r="AZ521" s="132"/>
      <c r="BA521" s="3"/>
      <c r="BB521" s="42"/>
      <c r="BC521" s="130"/>
      <c r="BD521" s="22"/>
      <c r="BE521" s="3"/>
      <c r="BF521" s="42"/>
      <c r="BG521" s="33"/>
      <c r="BH521" s="22"/>
    </row>
    <row r="522" spans="1:60" customFormat="1" x14ac:dyDescent="0.25">
      <c r="A522" s="30">
        <v>44047</v>
      </c>
      <c r="B522" s="62">
        <v>0.70833333333333337</v>
      </c>
      <c r="C522" s="128">
        <f t="shared" si="76"/>
        <v>4</v>
      </c>
      <c r="D522" s="129">
        <f t="shared" si="77"/>
        <v>4</v>
      </c>
      <c r="E522" s="33">
        <f t="shared" si="78"/>
        <v>260</v>
      </c>
      <c r="F522" s="33">
        <v>5</v>
      </c>
      <c r="G522" s="147">
        <v>44047</v>
      </c>
      <c r="H522" s="22"/>
      <c r="I522" s="3">
        <v>6</v>
      </c>
      <c r="J522" s="42">
        <v>44046</v>
      </c>
      <c r="K522" s="130">
        <v>20</v>
      </c>
      <c r="L522" s="22"/>
      <c r="M522" s="3">
        <v>8</v>
      </c>
      <c r="N522" s="42">
        <v>44045</v>
      </c>
      <c r="O522" s="130">
        <v>20</v>
      </c>
      <c r="P522" s="22"/>
      <c r="Q522" s="3">
        <v>8</v>
      </c>
      <c r="R522" s="42">
        <v>44044</v>
      </c>
      <c r="S522" s="130">
        <v>20</v>
      </c>
      <c r="T522" s="22"/>
      <c r="U522" s="3">
        <v>8</v>
      </c>
      <c r="V522" s="42">
        <v>44043</v>
      </c>
      <c r="W522" s="130">
        <v>20</v>
      </c>
      <c r="X522" s="22"/>
      <c r="Y522" s="3">
        <v>5</v>
      </c>
      <c r="Z522" s="42">
        <v>44042</v>
      </c>
      <c r="AA522" s="130">
        <v>20</v>
      </c>
      <c r="AB522" s="22"/>
      <c r="AC522" s="131">
        <v>3</v>
      </c>
      <c r="AD522" s="42">
        <v>44041</v>
      </c>
      <c r="AE522" s="130">
        <v>20</v>
      </c>
      <c r="AF522" s="22"/>
      <c r="AG522" s="131">
        <v>1</v>
      </c>
      <c r="AH522" s="42">
        <v>44040</v>
      </c>
      <c r="AI522" s="130">
        <v>20</v>
      </c>
      <c r="AJ522" s="132"/>
      <c r="AK522" s="3">
        <v>1</v>
      </c>
      <c r="AL522" s="42">
        <v>44039</v>
      </c>
      <c r="AM522" s="130">
        <v>20</v>
      </c>
      <c r="AN522" s="132"/>
      <c r="AO522" s="3">
        <v>1</v>
      </c>
      <c r="AP522" s="42">
        <v>44038</v>
      </c>
      <c r="AQ522" s="130">
        <v>20</v>
      </c>
      <c r="AR522" s="132"/>
      <c r="AS522" s="3">
        <v>1</v>
      </c>
      <c r="AT522" s="42">
        <v>44037</v>
      </c>
      <c r="AU522" s="130">
        <v>20</v>
      </c>
      <c r="AV522" s="132"/>
      <c r="AW522" s="3">
        <v>1</v>
      </c>
      <c r="AX522" s="42">
        <v>44036</v>
      </c>
      <c r="AY522" s="130">
        <v>20</v>
      </c>
      <c r="AZ522" s="132"/>
      <c r="BA522" s="3">
        <v>1</v>
      </c>
      <c r="BB522" s="42">
        <v>44035</v>
      </c>
      <c r="BC522" s="130">
        <v>20</v>
      </c>
      <c r="BD522" s="132"/>
      <c r="BE522" s="3">
        <v>1</v>
      </c>
      <c r="BF522" s="42">
        <v>44034</v>
      </c>
      <c r="BG522" s="130">
        <v>20</v>
      </c>
      <c r="BH522" s="22"/>
    </row>
    <row r="523" spans="1:60" customFormat="1" ht="13.75" thickBot="1" x14ac:dyDescent="0.3">
      <c r="A523" s="30">
        <v>44047</v>
      </c>
      <c r="B523" s="62">
        <v>0.875</v>
      </c>
      <c r="C523" s="128">
        <f t="shared" si="76"/>
        <v>3</v>
      </c>
      <c r="D523" s="129">
        <f t="shared" si="77"/>
        <v>3</v>
      </c>
      <c r="E523" s="33">
        <f t="shared" si="78"/>
        <v>195</v>
      </c>
      <c r="F523" s="33">
        <v>5</v>
      </c>
      <c r="G523" s="147">
        <v>44047</v>
      </c>
      <c r="H523" s="22"/>
      <c r="I523" s="3">
        <v>6</v>
      </c>
      <c r="J523" s="42">
        <v>44046</v>
      </c>
      <c r="K523" s="130">
        <v>15</v>
      </c>
      <c r="L523" s="22"/>
      <c r="M523" s="3">
        <v>8</v>
      </c>
      <c r="N523" s="42">
        <v>44045</v>
      </c>
      <c r="O523" s="130">
        <v>15</v>
      </c>
      <c r="P523" s="22"/>
      <c r="Q523" s="3">
        <v>8</v>
      </c>
      <c r="R523" s="42">
        <v>44044</v>
      </c>
      <c r="S523" s="130">
        <v>15</v>
      </c>
      <c r="T523" s="22"/>
      <c r="U523" s="3">
        <v>8</v>
      </c>
      <c r="V523" s="42">
        <v>44043</v>
      </c>
      <c r="W523" s="130">
        <v>15</v>
      </c>
      <c r="X523" s="22"/>
      <c r="Y523" s="3">
        <v>5</v>
      </c>
      <c r="Z523" s="42">
        <v>44042</v>
      </c>
      <c r="AA523" s="130">
        <v>15</v>
      </c>
      <c r="AB523" s="22"/>
      <c r="AC523" s="131">
        <v>3</v>
      </c>
      <c r="AD523" s="42">
        <v>44041</v>
      </c>
      <c r="AE523" s="130">
        <v>15</v>
      </c>
      <c r="AF523" s="22"/>
      <c r="AG523" s="131">
        <v>1</v>
      </c>
      <c r="AH523" s="42">
        <v>44040</v>
      </c>
      <c r="AI523" s="130">
        <v>15</v>
      </c>
      <c r="AJ523" s="132"/>
      <c r="AK523" s="3">
        <v>1</v>
      </c>
      <c r="AL523" s="42">
        <v>44039</v>
      </c>
      <c r="AM523" s="130">
        <v>15</v>
      </c>
      <c r="AN523" s="132"/>
      <c r="AO523" s="3">
        <v>1</v>
      </c>
      <c r="AP523" s="42">
        <v>44038</v>
      </c>
      <c r="AQ523" s="130">
        <v>15</v>
      </c>
      <c r="AR523" s="132"/>
      <c r="AS523" s="3">
        <v>1</v>
      </c>
      <c r="AT523" s="42">
        <v>44037</v>
      </c>
      <c r="AU523" s="130">
        <v>15</v>
      </c>
      <c r="AV523" s="132"/>
      <c r="AW523" s="3">
        <v>1</v>
      </c>
      <c r="AX523" s="42">
        <v>44036</v>
      </c>
      <c r="AY523" s="130">
        <v>15</v>
      </c>
      <c r="AZ523" s="132"/>
      <c r="BA523" s="3">
        <v>1</v>
      </c>
      <c r="BB523" s="42">
        <v>44035</v>
      </c>
      <c r="BC523" s="130">
        <v>15</v>
      </c>
      <c r="BD523" s="132"/>
      <c r="BE523" s="3">
        <v>1</v>
      </c>
      <c r="BF523" s="42">
        <v>44034</v>
      </c>
      <c r="BG523" s="130">
        <v>15</v>
      </c>
      <c r="BH523" s="22"/>
    </row>
    <row r="524" spans="1:60" s="8" customFormat="1" x14ac:dyDescent="0.25">
      <c r="A524" s="5">
        <v>44048</v>
      </c>
      <c r="B524" s="63">
        <v>0.33333333333333331</v>
      </c>
      <c r="C524" s="135">
        <f t="shared" ref="C524:C548" si="79">ABS(MAX(K524,O524,S524,W524,AA524,AE524,AI524,AM524,AQ524,AU524,AY524,BC524,BG524)/F524)</f>
        <v>3</v>
      </c>
      <c r="D524" s="136">
        <f t="shared" ref="D524:D548" si="80">C524</f>
        <v>3</v>
      </c>
      <c r="E524" s="7">
        <f t="shared" ref="E524:E548" si="81">SUM(K524,O524,S524,W524,AA524,AE524,AI524,AM524,AQ524,AU524,AY524,BC524,BG524)</f>
        <v>195</v>
      </c>
      <c r="F524" s="7">
        <v>5</v>
      </c>
      <c r="G524" s="141">
        <v>44048</v>
      </c>
      <c r="H524" s="12"/>
      <c r="I524" s="9">
        <v>6</v>
      </c>
      <c r="J524" s="10">
        <v>44047</v>
      </c>
      <c r="K524" s="137">
        <v>15</v>
      </c>
      <c r="L524" s="12"/>
      <c r="M524" s="9">
        <v>8</v>
      </c>
      <c r="N524" s="10">
        <v>44046</v>
      </c>
      <c r="O524" s="137">
        <v>15</v>
      </c>
      <c r="P524" s="12"/>
      <c r="Q524" s="9">
        <v>8</v>
      </c>
      <c r="R524" s="10">
        <v>44045</v>
      </c>
      <c r="S524" s="137">
        <v>15</v>
      </c>
      <c r="T524" s="12"/>
      <c r="U524" s="9">
        <v>8</v>
      </c>
      <c r="V524" s="10">
        <v>44044</v>
      </c>
      <c r="W524" s="137">
        <v>15</v>
      </c>
      <c r="X524" s="12"/>
      <c r="Y524" s="9">
        <v>5</v>
      </c>
      <c r="Z524" s="10">
        <v>44043</v>
      </c>
      <c r="AA524" s="137">
        <v>15</v>
      </c>
      <c r="AB524" s="12"/>
      <c r="AC524" s="138">
        <v>3</v>
      </c>
      <c r="AD524" s="10">
        <v>44042</v>
      </c>
      <c r="AE524" s="137">
        <v>15</v>
      </c>
      <c r="AF524" s="12"/>
      <c r="AG524" s="138">
        <v>1</v>
      </c>
      <c r="AH524" s="10">
        <v>44041</v>
      </c>
      <c r="AI524" s="137">
        <v>15</v>
      </c>
      <c r="AJ524" s="139"/>
      <c r="AK524" s="9">
        <v>1</v>
      </c>
      <c r="AL524" s="10">
        <v>44040</v>
      </c>
      <c r="AM524" s="137">
        <v>15</v>
      </c>
      <c r="AN524" s="139"/>
      <c r="AO524" s="9">
        <v>1</v>
      </c>
      <c r="AP524" s="10">
        <v>44039</v>
      </c>
      <c r="AQ524" s="137">
        <v>15</v>
      </c>
      <c r="AR524" s="139"/>
      <c r="AS524" s="9">
        <v>1</v>
      </c>
      <c r="AT524" s="10">
        <v>44038</v>
      </c>
      <c r="AU524" s="137">
        <v>15</v>
      </c>
      <c r="AV524" s="139"/>
      <c r="AW524" s="9">
        <v>1</v>
      </c>
      <c r="AX524" s="10">
        <v>44037</v>
      </c>
      <c r="AY524" s="137">
        <v>15</v>
      </c>
      <c r="AZ524" s="139"/>
      <c r="BA524" s="9">
        <v>1</v>
      </c>
      <c r="BB524" s="10">
        <v>44036</v>
      </c>
      <c r="BC524" s="137">
        <v>15</v>
      </c>
      <c r="BD524" s="139"/>
      <c r="BE524" s="9">
        <v>1</v>
      </c>
      <c r="BF524" s="10">
        <v>44035</v>
      </c>
      <c r="BG524" s="137">
        <v>15</v>
      </c>
      <c r="BH524" s="12"/>
    </row>
    <row r="525" spans="1:60" customFormat="1" x14ac:dyDescent="0.25">
      <c r="A525" s="30"/>
      <c r="B525" s="62"/>
      <c r="C525" s="128">
        <f t="shared" si="79"/>
        <v>1</v>
      </c>
      <c r="D525" s="129">
        <f t="shared" si="80"/>
        <v>1</v>
      </c>
      <c r="E525" s="33">
        <f t="shared" si="81"/>
        <v>55</v>
      </c>
      <c r="F525" s="33">
        <v>5</v>
      </c>
      <c r="G525" s="147">
        <v>44048</v>
      </c>
      <c r="H525" s="22"/>
      <c r="I525" s="3">
        <v>6</v>
      </c>
      <c r="J525" s="42">
        <v>44047</v>
      </c>
      <c r="K525" s="130">
        <v>5</v>
      </c>
      <c r="L525" s="22"/>
      <c r="M525" s="3">
        <v>8</v>
      </c>
      <c r="N525" s="42">
        <v>44046</v>
      </c>
      <c r="O525" s="130">
        <v>5</v>
      </c>
      <c r="P525" s="22"/>
      <c r="Q525" s="3">
        <v>8</v>
      </c>
      <c r="R525" s="42">
        <v>44045</v>
      </c>
      <c r="S525" s="130">
        <v>5</v>
      </c>
      <c r="T525" s="22"/>
      <c r="U525" s="3">
        <v>8</v>
      </c>
      <c r="V525" s="42">
        <v>44044</v>
      </c>
      <c r="W525" s="130">
        <v>5</v>
      </c>
      <c r="X525" s="22"/>
      <c r="Y525" s="3">
        <v>5</v>
      </c>
      <c r="Z525" s="42">
        <v>44043</v>
      </c>
      <c r="AA525" s="130">
        <v>5</v>
      </c>
      <c r="AB525" s="22"/>
      <c r="AC525" s="131">
        <v>3</v>
      </c>
      <c r="AD525" s="42">
        <v>44042</v>
      </c>
      <c r="AE525" s="130">
        <v>5</v>
      </c>
      <c r="AF525" s="22"/>
      <c r="AG525" s="131"/>
      <c r="AH525" s="42"/>
      <c r="AI525" s="134">
        <v>0</v>
      </c>
      <c r="AJ525" s="132"/>
      <c r="AK525" s="3">
        <v>1</v>
      </c>
      <c r="AL525" s="42">
        <v>44040</v>
      </c>
      <c r="AM525" s="130">
        <v>5</v>
      </c>
      <c r="AN525" s="132"/>
      <c r="AO525" s="3">
        <v>1</v>
      </c>
      <c r="AP525" s="42">
        <v>44039</v>
      </c>
      <c r="AQ525" s="130">
        <v>5</v>
      </c>
      <c r="AR525" s="132"/>
      <c r="AS525" s="3">
        <v>1</v>
      </c>
      <c r="AT525" s="42">
        <v>44038</v>
      </c>
      <c r="AU525" s="130">
        <v>5</v>
      </c>
      <c r="AV525" s="132"/>
      <c r="AW525" s="3"/>
      <c r="AX525" s="42"/>
      <c r="AY525" s="134">
        <v>0</v>
      </c>
      <c r="AZ525" s="132"/>
      <c r="BA525" s="3">
        <v>1</v>
      </c>
      <c r="BB525" s="42">
        <v>44036</v>
      </c>
      <c r="BC525" s="130">
        <v>5</v>
      </c>
      <c r="BD525" s="132"/>
      <c r="BE525" s="3">
        <v>1</v>
      </c>
      <c r="BF525" s="42">
        <v>44035</v>
      </c>
      <c r="BG525" s="130">
        <v>5</v>
      </c>
      <c r="BH525" s="22"/>
    </row>
    <row r="526" spans="1:60" customFormat="1" x14ac:dyDescent="0.25">
      <c r="A526" s="30"/>
      <c r="B526" s="62"/>
      <c r="C526" s="128">
        <f t="shared" si="79"/>
        <v>1</v>
      </c>
      <c r="D526" s="129">
        <f t="shared" si="80"/>
        <v>1</v>
      </c>
      <c r="E526" s="33">
        <f t="shared" si="81"/>
        <v>30</v>
      </c>
      <c r="F526" s="33">
        <v>5</v>
      </c>
      <c r="G526" s="147">
        <v>44048</v>
      </c>
      <c r="H526" s="22"/>
      <c r="I526" s="3">
        <v>6</v>
      </c>
      <c r="J526" s="42">
        <v>44047</v>
      </c>
      <c r="K526" s="130">
        <v>5</v>
      </c>
      <c r="L526" s="22"/>
      <c r="M526" s="3">
        <v>8</v>
      </c>
      <c r="N526" s="42">
        <v>44046</v>
      </c>
      <c r="O526" s="130">
        <v>5</v>
      </c>
      <c r="P526" s="22"/>
      <c r="Q526" s="3">
        <v>8</v>
      </c>
      <c r="R526" s="42">
        <v>44045</v>
      </c>
      <c r="S526" s="130">
        <v>5</v>
      </c>
      <c r="T526" s="22"/>
      <c r="U526" s="3">
        <v>8</v>
      </c>
      <c r="V526" s="42">
        <v>44044</v>
      </c>
      <c r="W526" s="130">
        <v>5</v>
      </c>
      <c r="X526" s="22"/>
      <c r="Y526" s="3">
        <v>5</v>
      </c>
      <c r="Z526" s="42">
        <v>44043</v>
      </c>
      <c r="AA526" s="130">
        <v>5</v>
      </c>
      <c r="AB526" s="22"/>
      <c r="AC526" s="131">
        <v>3</v>
      </c>
      <c r="AD526" s="42">
        <v>44042</v>
      </c>
      <c r="AE526" s="130">
        <v>5</v>
      </c>
      <c r="AF526" s="22"/>
      <c r="AG526" s="131"/>
      <c r="AH526" s="42"/>
      <c r="AI526" s="130"/>
      <c r="AJ526" s="132"/>
      <c r="AK526" s="3"/>
      <c r="AL526" s="42"/>
      <c r="AM526" s="130"/>
      <c r="AN526" s="132"/>
      <c r="AO526" s="3"/>
      <c r="AP526" s="42"/>
      <c r="AQ526" s="130"/>
      <c r="AR526" s="132"/>
      <c r="AS526" s="3"/>
      <c r="AT526" s="42"/>
      <c r="AU526" s="130"/>
      <c r="AV526" s="132"/>
      <c r="AW526" s="3"/>
      <c r="AX526" s="42"/>
      <c r="AY526" s="130"/>
      <c r="AZ526" s="132"/>
      <c r="BA526" s="3"/>
      <c r="BB526" s="42"/>
      <c r="BC526" s="130"/>
      <c r="BD526" s="132"/>
      <c r="BE526" s="3"/>
      <c r="BF526" s="42"/>
      <c r="BG526" s="130"/>
      <c r="BH526" s="22"/>
    </row>
    <row r="527" spans="1:60" customFormat="1" x14ac:dyDescent="0.25">
      <c r="A527" s="30"/>
      <c r="B527" s="62"/>
      <c r="C527" s="128">
        <f t="shared" si="79"/>
        <v>1</v>
      </c>
      <c r="D527" s="129">
        <f t="shared" si="80"/>
        <v>1</v>
      </c>
      <c r="E527" s="33">
        <f t="shared" si="81"/>
        <v>5</v>
      </c>
      <c r="F527" s="33">
        <v>5</v>
      </c>
      <c r="G527" s="147">
        <v>44048</v>
      </c>
      <c r="H527" s="22"/>
      <c r="I527" s="3">
        <v>6</v>
      </c>
      <c r="J527" s="42">
        <v>44047</v>
      </c>
      <c r="K527" s="130">
        <v>5</v>
      </c>
      <c r="L527" s="22"/>
      <c r="M527" s="3"/>
      <c r="N527" s="42"/>
      <c r="O527" s="130"/>
      <c r="P527" s="22"/>
      <c r="Q527" s="3"/>
      <c r="R527" s="42"/>
      <c r="S527" s="130"/>
      <c r="T527" s="22"/>
      <c r="U527" s="3"/>
      <c r="V527" s="42"/>
      <c r="W527" s="130"/>
      <c r="X527" s="22"/>
      <c r="Y527" s="3"/>
      <c r="Z527" s="42"/>
      <c r="AA527" s="130"/>
      <c r="AB527" s="22"/>
      <c r="AC527" s="131"/>
      <c r="AD527" s="42"/>
      <c r="AE527" s="130"/>
      <c r="AF527" s="22"/>
      <c r="AG527" s="131"/>
      <c r="AH527" s="42"/>
      <c r="AI527" s="130"/>
      <c r="AJ527" s="132"/>
      <c r="AK527" s="3"/>
      <c r="AL527" s="42"/>
      <c r="AM527" s="130"/>
      <c r="AN527" s="132"/>
      <c r="AO527" s="3"/>
      <c r="AP527" s="42"/>
      <c r="AQ527" s="130"/>
      <c r="AR527" s="132"/>
      <c r="AS527" s="3"/>
      <c r="AT527" s="42"/>
      <c r="AU527" s="130"/>
      <c r="AV527" s="132"/>
      <c r="AW527" s="3"/>
      <c r="AX527" s="42"/>
      <c r="AY527" s="130"/>
      <c r="AZ527" s="132"/>
      <c r="BA527" s="3"/>
      <c r="BB527" s="42"/>
      <c r="BC527" s="130"/>
      <c r="BD527" s="132"/>
      <c r="BE527" s="3"/>
      <c r="BF527" s="42"/>
      <c r="BG527" s="130"/>
      <c r="BH527" s="22"/>
    </row>
    <row r="528" spans="1:60" customFormat="1" x14ac:dyDescent="0.25">
      <c r="A528" s="30">
        <v>44048</v>
      </c>
      <c r="B528" s="62">
        <v>0.33333333333333331</v>
      </c>
      <c r="C528" s="128">
        <f t="shared" si="79"/>
        <v>2</v>
      </c>
      <c r="D528" s="129">
        <f t="shared" si="80"/>
        <v>2</v>
      </c>
      <c r="E528" s="33">
        <f t="shared" si="81"/>
        <v>130</v>
      </c>
      <c r="F528" s="33">
        <v>5</v>
      </c>
      <c r="G528" s="147">
        <v>44048</v>
      </c>
      <c r="H528" s="22"/>
      <c r="I528" s="3">
        <v>6</v>
      </c>
      <c r="J528" s="42">
        <v>44047</v>
      </c>
      <c r="K528" s="130">
        <v>10</v>
      </c>
      <c r="L528" s="22"/>
      <c r="M528" s="3">
        <v>8</v>
      </c>
      <c r="N528" s="42">
        <v>44046</v>
      </c>
      <c r="O528" s="130">
        <v>10</v>
      </c>
      <c r="P528" s="22"/>
      <c r="Q528" s="3">
        <v>8</v>
      </c>
      <c r="R528" s="42">
        <v>44045</v>
      </c>
      <c r="S528" s="130">
        <v>10</v>
      </c>
      <c r="T528" s="22"/>
      <c r="U528" s="3">
        <v>8</v>
      </c>
      <c r="V528" s="42">
        <v>44044</v>
      </c>
      <c r="W528" s="130">
        <v>10</v>
      </c>
      <c r="X528" s="22"/>
      <c r="Y528" s="3">
        <v>5</v>
      </c>
      <c r="Z528" s="42">
        <v>44043</v>
      </c>
      <c r="AA528" s="130">
        <v>10</v>
      </c>
      <c r="AB528" s="22"/>
      <c r="AC528" s="131">
        <v>3</v>
      </c>
      <c r="AD528" s="42">
        <v>44042</v>
      </c>
      <c r="AE528" s="130">
        <v>10</v>
      </c>
      <c r="AF528" s="22"/>
      <c r="AG528" s="131">
        <v>1</v>
      </c>
      <c r="AH528" s="42">
        <v>44041</v>
      </c>
      <c r="AI528" s="130">
        <v>10</v>
      </c>
      <c r="AJ528" s="132"/>
      <c r="AK528" s="3">
        <v>1</v>
      </c>
      <c r="AL528" s="42">
        <v>44040</v>
      </c>
      <c r="AM528" s="130">
        <v>10</v>
      </c>
      <c r="AN528" s="132"/>
      <c r="AO528" s="3">
        <v>1</v>
      </c>
      <c r="AP528" s="42">
        <v>44039</v>
      </c>
      <c r="AQ528" s="130">
        <v>10</v>
      </c>
      <c r="AR528" s="132"/>
      <c r="AS528" s="3">
        <v>1</v>
      </c>
      <c r="AT528" s="42">
        <v>44038</v>
      </c>
      <c r="AU528" s="130">
        <v>10</v>
      </c>
      <c r="AV528" s="132"/>
      <c r="AW528" s="3">
        <v>1</v>
      </c>
      <c r="AX528" s="42">
        <v>44037</v>
      </c>
      <c r="AY528" s="130">
        <v>10</v>
      </c>
      <c r="AZ528" s="132"/>
      <c r="BA528" s="3">
        <v>1</v>
      </c>
      <c r="BB528" s="42">
        <v>44036</v>
      </c>
      <c r="BC528" s="130">
        <v>10</v>
      </c>
      <c r="BD528" s="132"/>
      <c r="BE528" s="3">
        <v>1</v>
      </c>
      <c r="BF528" s="42">
        <v>44035</v>
      </c>
      <c r="BG528" s="130">
        <v>10</v>
      </c>
      <c r="BH528" s="22"/>
    </row>
    <row r="529" spans="1:60" customFormat="1" x14ac:dyDescent="0.25">
      <c r="A529" s="30"/>
      <c r="B529" s="62"/>
      <c r="C529" s="128">
        <f t="shared" si="79"/>
        <v>1</v>
      </c>
      <c r="D529" s="129">
        <f t="shared" si="80"/>
        <v>1</v>
      </c>
      <c r="E529" s="33">
        <f t="shared" si="81"/>
        <v>50</v>
      </c>
      <c r="F529" s="33">
        <v>5</v>
      </c>
      <c r="G529" s="147">
        <v>44048</v>
      </c>
      <c r="H529" s="22"/>
      <c r="I529" s="3">
        <v>6</v>
      </c>
      <c r="J529" s="42">
        <v>44047</v>
      </c>
      <c r="K529" s="130">
        <v>5</v>
      </c>
      <c r="L529" s="22"/>
      <c r="M529" s="3">
        <v>8</v>
      </c>
      <c r="N529" s="42">
        <v>44046</v>
      </c>
      <c r="O529" s="130">
        <v>5</v>
      </c>
      <c r="P529" s="22"/>
      <c r="Q529" s="3">
        <v>8</v>
      </c>
      <c r="R529" s="42">
        <v>44045</v>
      </c>
      <c r="S529" s="130">
        <v>5</v>
      </c>
      <c r="T529" s="22"/>
      <c r="U529" s="3">
        <v>8</v>
      </c>
      <c r="V529" s="42">
        <v>44044</v>
      </c>
      <c r="W529" s="130">
        <v>5</v>
      </c>
      <c r="X529" s="22"/>
      <c r="Y529" s="3">
        <v>5</v>
      </c>
      <c r="Z529" s="42">
        <v>44043</v>
      </c>
      <c r="AA529" s="130">
        <v>5</v>
      </c>
      <c r="AB529" s="22"/>
      <c r="AC529" s="131">
        <v>3</v>
      </c>
      <c r="AD529" s="42">
        <v>44042</v>
      </c>
      <c r="AE529" s="130">
        <v>5</v>
      </c>
      <c r="AF529" s="22"/>
      <c r="AG529" s="131">
        <v>1</v>
      </c>
      <c r="AH529" s="42">
        <v>44041</v>
      </c>
      <c r="AI529" s="130">
        <v>5</v>
      </c>
      <c r="AJ529" s="132"/>
      <c r="AK529" s="3">
        <v>1</v>
      </c>
      <c r="AL529" s="42">
        <v>44040</v>
      </c>
      <c r="AM529" s="130">
        <v>5</v>
      </c>
      <c r="AN529" s="132"/>
      <c r="AO529" s="3"/>
      <c r="AP529" s="42"/>
      <c r="AQ529" s="134">
        <v>0</v>
      </c>
      <c r="AR529" s="132"/>
      <c r="AS529" s="3">
        <v>1</v>
      </c>
      <c r="AT529" s="42">
        <v>44038</v>
      </c>
      <c r="AU529" s="130">
        <v>5</v>
      </c>
      <c r="AV529" s="132"/>
      <c r="AW529" s="3">
        <v>1</v>
      </c>
      <c r="AX529" s="42">
        <v>44037</v>
      </c>
      <c r="AY529" s="130">
        <v>5</v>
      </c>
      <c r="AZ529" s="132"/>
      <c r="BA529" s="3"/>
      <c r="BB529" s="42"/>
      <c r="BC529" s="130"/>
      <c r="BD529" s="132"/>
      <c r="BE529" s="3"/>
      <c r="BF529" s="42"/>
      <c r="BG529" s="130"/>
      <c r="BH529" s="22"/>
    </row>
    <row r="530" spans="1:60" customFormat="1" x14ac:dyDescent="0.25">
      <c r="A530" s="30"/>
      <c r="B530" s="62"/>
      <c r="C530" s="128">
        <f t="shared" si="79"/>
        <v>1</v>
      </c>
      <c r="D530" s="129">
        <f t="shared" si="80"/>
        <v>1</v>
      </c>
      <c r="E530" s="33">
        <f t="shared" si="81"/>
        <v>5</v>
      </c>
      <c r="F530" s="33">
        <v>5</v>
      </c>
      <c r="G530" s="147">
        <v>44048</v>
      </c>
      <c r="H530" s="22"/>
      <c r="I530" s="3">
        <v>6</v>
      </c>
      <c r="J530" s="42">
        <v>44047</v>
      </c>
      <c r="K530" s="130">
        <v>5</v>
      </c>
      <c r="L530" s="22"/>
      <c r="M530" s="3"/>
      <c r="N530" s="42"/>
      <c r="O530" s="130"/>
      <c r="P530" s="22"/>
      <c r="Q530" s="3"/>
      <c r="R530" s="42"/>
      <c r="S530" s="130"/>
      <c r="T530" s="22"/>
      <c r="U530" s="3"/>
      <c r="V530" s="42"/>
      <c r="W530" s="130"/>
      <c r="X530" s="22"/>
      <c r="Y530" s="3"/>
      <c r="Z530" s="42"/>
      <c r="AA530" s="130"/>
      <c r="AB530" s="22"/>
      <c r="AC530" s="131"/>
      <c r="AD530" s="42"/>
      <c r="AE530" s="130"/>
      <c r="AF530" s="22"/>
      <c r="AG530" s="131"/>
      <c r="AH530" s="42"/>
      <c r="AI530" s="130"/>
      <c r="AJ530" s="132"/>
      <c r="AK530" s="3"/>
      <c r="AL530" s="42"/>
      <c r="AM530" s="130"/>
      <c r="AN530" s="132"/>
      <c r="AO530" s="3"/>
      <c r="AP530" s="42"/>
      <c r="AQ530" s="130"/>
      <c r="AR530" s="132"/>
      <c r="AS530" s="3"/>
      <c r="AT530" s="42"/>
      <c r="AU530" s="130"/>
      <c r="AV530" s="132"/>
      <c r="AW530" s="3"/>
      <c r="AX530" s="42"/>
      <c r="AY530" s="130"/>
      <c r="AZ530" s="132"/>
      <c r="BA530" s="3"/>
      <c r="BB530" s="42"/>
      <c r="BC530" s="130"/>
      <c r="BD530" s="132"/>
      <c r="BE530" s="3"/>
      <c r="BF530" s="42"/>
      <c r="BG530" s="130"/>
      <c r="BH530" s="22"/>
    </row>
    <row r="531" spans="1:60" customFormat="1" x14ac:dyDescent="0.25">
      <c r="A531" s="30">
        <v>44048</v>
      </c>
      <c r="B531" s="62">
        <v>0.41666666666666669</v>
      </c>
      <c r="C531" s="128">
        <f t="shared" si="79"/>
        <v>2</v>
      </c>
      <c r="D531" s="129">
        <f t="shared" si="80"/>
        <v>2</v>
      </c>
      <c r="E531" s="33">
        <f t="shared" si="81"/>
        <v>130</v>
      </c>
      <c r="F531" s="33">
        <v>5</v>
      </c>
      <c r="G531" s="147">
        <v>44048</v>
      </c>
      <c r="H531" s="22"/>
      <c r="I531" s="3">
        <v>6</v>
      </c>
      <c r="J531" s="42">
        <v>44047</v>
      </c>
      <c r="K531" s="130">
        <v>10</v>
      </c>
      <c r="L531" s="22"/>
      <c r="M531" s="3">
        <v>8</v>
      </c>
      <c r="N531" s="42">
        <v>44046</v>
      </c>
      <c r="O531" s="130">
        <v>10</v>
      </c>
      <c r="P531" s="22"/>
      <c r="Q531" s="3">
        <v>8</v>
      </c>
      <c r="R531" s="42">
        <v>44045</v>
      </c>
      <c r="S531" s="130">
        <v>10</v>
      </c>
      <c r="T531" s="22"/>
      <c r="U531" s="3">
        <v>8</v>
      </c>
      <c r="V531" s="42">
        <v>44044</v>
      </c>
      <c r="W531" s="130">
        <v>10</v>
      </c>
      <c r="X531" s="22"/>
      <c r="Y531" s="3">
        <v>5</v>
      </c>
      <c r="Z531" s="42">
        <v>44043</v>
      </c>
      <c r="AA531" s="130">
        <v>10</v>
      </c>
      <c r="AB531" s="22"/>
      <c r="AC531" s="131">
        <v>3</v>
      </c>
      <c r="AD531" s="42">
        <v>44042</v>
      </c>
      <c r="AE531" s="130">
        <v>10</v>
      </c>
      <c r="AF531" s="22"/>
      <c r="AG531" s="131">
        <v>1</v>
      </c>
      <c r="AH531" s="42">
        <v>44041</v>
      </c>
      <c r="AI531" s="130">
        <v>10</v>
      </c>
      <c r="AJ531" s="132"/>
      <c r="AK531" s="3">
        <v>1</v>
      </c>
      <c r="AL531" s="42">
        <v>44040</v>
      </c>
      <c r="AM531" s="130">
        <v>10</v>
      </c>
      <c r="AN531" s="132"/>
      <c r="AO531" s="3">
        <v>1</v>
      </c>
      <c r="AP531" s="42">
        <v>44039</v>
      </c>
      <c r="AQ531" s="130">
        <v>10</v>
      </c>
      <c r="AR531" s="132"/>
      <c r="AS531" s="3">
        <v>1</v>
      </c>
      <c r="AT531" s="42">
        <v>44038</v>
      </c>
      <c r="AU531" s="130">
        <v>10</v>
      </c>
      <c r="AV531" s="132"/>
      <c r="AW531" s="3">
        <v>1</v>
      </c>
      <c r="AX531" s="42">
        <v>44037</v>
      </c>
      <c r="AY531" s="130">
        <v>10</v>
      </c>
      <c r="AZ531" s="132"/>
      <c r="BA531" s="3">
        <v>1</v>
      </c>
      <c r="BB531" s="42">
        <v>44036</v>
      </c>
      <c r="BC531" s="130">
        <v>10</v>
      </c>
      <c r="BD531" s="132"/>
      <c r="BE531" s="3">
        <v>1</v>
      </c>
      <c r="BF531" s="42">
        <v>44035</v>
      </c>
      <c r="BG531" s="130">
        <v>10</v>
      </c>
      <c r="BH531" s="22"/>
    </row>
    <row r="532" spans="1:60" customFormat="1" x14ac:dyDescent="0.25">
      <c r="A532" s="30"/>
      <c r="B532" s="62"/>
      <c r="C532" s="128">
        <f t="shared" si="79"/>
        <v>1</v>
      </c>
      <c r="D532" s="129">
        <f t="shared" si="80"/>
        <v>1</v>
      </c>
      <c r="E532" s="33">
        <f t="shared" si="81"/>
        <v>60</v>
      </c>
      <c r="F532" s="33">
        <v>5</v>
      </c>
      <c r="G532" s="147">
        <v>44048</v>
      </c>
      <c r="H532" s="22"/>
      <c r="I532" s="3">
        <v>6</v>
      </c>
      <c r="J532" s="42">
        <v>44047</v>
      </c>
      <c r="K532" s="130">
        <v>5</v>
      </c>
      <c r="L532" s="22"/>
      <c r="M532" s="3">
        <v>8</v>
      </c>
      <c r="N532" s="42">
        <v>44046</v>
      </c>
      <c r="O532" s="130">
        <v>5</v>
      </c>
      <c r="P532" s="22"/>
      <c r="Q532" s="3"/>
      <c r="R532" s="42"/>
      <c r="S532" s="134">
        <v>0</v>
      </c>
      <c r="T532" s="22"/>
      <c r="U532" s="3">
        <v>8</v>
      </c>
      <c r="V532" s="42">
        <v>44044</v>
      </c>
      <c r="W532" s="130">
        <v>5</v>
      </c>
      <c r="X532" s="22"/>
      <c r="Y532" s="3">
        <v>5</v>
      </c>
      <c r="Z532" s="42">
        <v>44043</v>
      </c>
      <c r="AA532" s="130">
        <v>5</v>
      </c>
      <c r="AB532" s="22"/>
      <c r="AC532" s="131">
        <v>3</v>
      </c>
      <c r="AD532" s="42">
        <v>44042</v>
      </c>
      <c r="AE532" s="130">
        <v>5</v>
      </c>
      <c r="AF532" s="22"/>
      <c r="AG532" s="131">
        <v>1</v>
      </c>
      <c r="AH532" s="42">
        <v>44041</v>
      </c>
      <c r="AI532" s="130">
        <v>5</v>
      </c>
      <c r="AJ532" s="132"/>
      <c r="AK532" s="3">
        <v>1</v>
      </c>
      <c r="AL532" s="42">
        <v>44040</v>
      </c>
      <c r="AM532" s="130">
        <v>5</v>
      </c>
      <c r="AN532" s="132"/>
      <c r="AO532" s="3">
        <v>1</v>
      </c>
      <c r="AP532" s="42">
        <v>44039</v>
      </c>
      <c r="AQ532" s="130">
        <v>5</v>
      </c>
      <c r="AR532" s="132"/>
      <c r="AS532" s="3">
        <v>1</v>
      </c>
      <c r="AT532" s="42">
        <v>44038</v>
      </c>
      <c r="AU532" s="130">
        <v>5</v>
      </c>
      <c r="AV532" s="132"/>
      <c r="AW532" s="3">
        <v>1</v>
      </c>
      <c r="AX532" s="42">
        <v>44037</v>
      </c>
      <c r="AY532" s="130">
        <v>5</v>
      </c>
      <c r="AZ532" s="132"/>
      <c r="BA532" s="3">
        <v>1</v>
      </c>
      <c r="BB532" s="42">
        <v>44036</v>
      </c>
      <c r="BC532" s="130">
        <v>5</v>
      </c>
      <c r="BD532" s="132"/>
      <c r="BE532" s="3">
        <v>1</v>
      </c>
      <c r="BF532" s="42">
        <v>44035</v>
      </c>
      <c r="BG532" s="130">
        <v>5</v>
      </c>
      <c r="BH532" s="22"/>
    </row>
    <row r="533" spans="1:60" customFormat="1" x14ac:dyDescent="0.25">
      <c r="A533" s="30"/>
      <c r="B533" s="62"/>
      <c r="C533" s="128">
        <f t="shared" si="79"/>
        <v>2</v>
      </c>
      <c r="D533" s="129">
        <f t="shared" si="80"/>
        <v>2</v>
      </c>
      <c r="E533" s="33">
        <f t="shared" si="81"/>
        <v>10</v>
      </c>
      <c r="F533" s="33">
        <v>5</v>
      </c>
      <c r="G533" s="147">
        <v>44048</v>
      </c>
      <c r="H533" s="22"/>
      <c r="I533" s="3">
        <v>6</v>
      </c>
      <c r="J533" s="42">
        <v>44047</v>
      </c>
      <c r="K533" s="130">
        <v>10</v>
      </c>
      <c r="L533" s="22"/>
      <c r="M533" s="3"/>
      <c r="N533" s="42"/>
      <c r="O533" s="130"/>
      <c r="P533" s="22"/>
      <c r="Q533" s="3"/>
      <c r="R533" s="42"/>
      <c r="S533" s="130"/>
      <c r="T533" s="22"/>
      <c r="U533" s="3"/>
      <c r="V533" s="42"/>
      <c r="W533" s="130"/>
      <c r="X533" s="22"/>
      <c r="Y533" s="3"/>
      <c r="Z533" s="42"/>
      <c r="AA533" s="130"/>
      <c r="AB533" s="22"/>
      <c r="AC533" s="131"/>
      <c r="AD533" s="42"/>
      <c r="AE533" s="130"/>
      <c r="AF533" s="22"/>
      <c r="AG533" s="131"/>
      <c r="AH533" s="42"/>
      <c r="AI533" s="130"/>
      <c r="AJ533" s="132"/>
      <c r="AK533" s="3"/>
      <c r="AL533" s="42"/>
      <c r="AM533" s="130"/>
      <c r="AN533" s="132"/>
      <c r="AO533" s="3"/>
      <c r="AP533" s="42"/>
      <c r="AQ533" s="130"/>
      <c r="AR533" s="132"/>
      <c r="AS533" s="3"/>
      <c r="AT533" s="42"/>
      <c r="AU533" s="130"/>
      <c r="AV533" s="132"/>
      <c r="AW533" s="3"/>
      <c r="AX533" s="42"/>
      <c r="AY533" s="130"/>
      <c r="AZ533" s="132"/>
      <c r="BA533" s="3"/>
      <c r="BB533" s="42"/>
      <c r="BC533" s="130"/>
      <c r="BD533" s="132"/>
      <c r="BE533" s="3"/>
      <c r="BF533" s="42"/>
      <c r="BG533" s="130"/>
      <c r="BH533" s="22"/>
    </row>
    <row r="534" spans="1:60" customFormat="1" x14ac:dyDescent="0.25">
      <c r="A534" s="30">
        <v>44048</v>
      </c>
      <c r="B534" s="62">
        <v>0.45833333333333331</v>
      </c>
      <c r="C534" s="128">
        <f t="shared" si="79"/>
        <v>3</v>
      </c>
      <c r="D534" s="129">
        <f t="shared" si="80"/>
        <v>3</v>
      </c>
      <c r="E534" s="33">
        <f t="shared" si="81"/>
        <v>195</v>
      </c>
      <c r="F534" s="33">
        <v>5</v>
      </c>
      <c r="G534" s="147">
        <v>44048</v>
      </c>
      <c r="H534" s="22"/>
      <c r="I534" s="3">
        <v>6</v>
      </c>
      <c r="J534" s="42">
        <v>44047</v>
      </c>
      <c r="K534" s="130">
        <v>15</v>
      </c>
      <c r="L534" s="22"/>
      <c r="M534" s="3">
        <v>8</v>
      </c>
      <c r="N534" s="42">
        <v>44046</v>
      </c>
      <c r="O534" s="130">
        <v>15</v>
      </c>
      <c r="P534" s="22"/>
      <c r="Q534" s="3">
        <v>8</v>
      </c>
      <c r="R534" s="42">
        <v>44045</v>
      </c>
      <c r="S534" s="130">
        <v>15</v>
      </c>
      <c r="T534" s="22"/>
      <c r="U534" s="3">
        <v>8</v>
      </c>
      <c r="V534" s="42">
        <v>44044</v>
      </c>
      <c r="W534" s="130">
        <v>15</v>
      </c>
      <c r="X534" s="22"/>
      <c r="Y534" s="3">
        <v>5</v>
      </c>
      <c r="Z534" s="42">
        <v>44043</v>
      </c>
      <c r="AA534" s="130">
        <v>15</v>
      </c>
      <c r="AB534" s="22"/>
      <c r="AC534" s="131">
        <v>3</v>
      </c>
      <c r="AD534" s="42">
        <v>44042</v>
      </c>
      <c r="AE534" s="130">
        <v>15</v>
      </c>
      <c r="AF534" s="22"/>
      <c r="AG534" s="131">
        <v>1</v>
      </c>
      <c r="AH534" s="42">
        <v>44041</v>
      </c>
      <c r="AI534" s="130">
        <v>15</v>
      </c>
      <c r="AJ534" s="132"/>
      <c r="AK534" s="3">
        <v>1</v>
      </c>
      <c r="AL534" s="42">
        <v>44040</v>
      </c>
      <c r="AM534" s="130">
        <v>15</v>
      </c>
      <c r="AN534" s="132"/>
      <c r="AO534" s="3">
        <v>1</v>
      </c>
      <c r="AP534" s="42">
        <v>44039</v>
      </c>
      <c r="AQ534" s="130">
        <v>15</v>
      </c>
      <c r="AR534" s="132"/>
      <c r="AS534" s="3">
        <v>1</v>
      </c>
      <c r="AT534" s="42">
        <v>44038</v>
      </c>
      <c r="AU534" s="130">
        <v>15</v>
      </c>
      <c r="AV534" s="132"/>
      <c r="AW534" s="3">
        <v>1</v>
      </c>
      <c r="AX534" s="42">
        <v>44037</v>
      </c>
      <c r="AY534" s="130">
        <v>15</v>
      </c>
      <c r="AZ534" s="132"/>
      <c r="BA534" s="3">
        <v>1</v>
      </c>
      <c r="BB534" s="42">
        <v>44036</v>
      </c>
      <c r="BC534" s="130">
        <v>15</v>
      </c>
      <c r="BD534" s="132"/>
      <c r="BE534" s="3">
        <v>1</v>
      </c>
      <c r="BF534" s="42">
        <v>44035</v>
      </c>
      <c r="BG534" s="130">
        <v>15</v>
      </c>
      <c r="BH534" s="22"/>
    </row>
    <row r="535" spans="1:60" customFormat="1" x14ac:dyDescent="0.25">
      <c r="A535" s="30"/>
      <c r="B535" s="62"/>
      <c r="C535" s="128">
        <f t="shared" si="79"/>
        <v>2</v>
      </c>
      <c r="D535" s="129">
        <f t="shared" si="80"/>
        <v>2</v>
      </c>
      <c r="E535" s="33">
        <f t="shared" si="81"/>
        <v>10</v>
      </c>
      <c r="F535" s="33">
        <v>5</v>
      </c>
      <c r="G535" s="147">
        <v>44048</v>
      </c>
      <c r="H535" s="22"/>
      <c r="I535" s="3">
        <v>6</v>
      </c>
      <c r="J535" s="42">
        <v>44047</v>
      </c>
      <c r="K535" s="130">
        <v>10</v>
      </c>
      <c r="L535" s="22"/>
      <c r="M535" s="3"/>
      <c r="N535" s="42"/>
      <c r="O535" s="130"/>
      <c r="P535" s="22"/>
      <c r="Q535" s="3"/>
      <c r="R535" s="42"/>
      <c r="S535" s="130"/>
      <c r="T535" s="22"/>
      <c r="U535" s="3"/>
      <c r="V535" s="42"/>
      <c r="W535" s="130"/>
      <c r="X535" s="22"/>
      <c r="Y535" s="3"/>
      <c r="Z535" s="42"/>
      <c r="AA535" s="130"/>
      <c r="AB535" s="22"/>
      <c r="AC535" s="131"/>
      <c r="AD535" s="42"/>
      <c r="AE535" s="130"/>
      <c r="AF535" s="22"/>
      <c r="AG535" s="131"/>
      <c r="AH535" s="42"/>
      <c r="AI535" s="130"/>
      <c r="AJ535" s="132"/>
      <c r="AK535" s="3"/>
      <c r="AL535" s="42"/>
      <c r="AM535" s="130"/>
      <c r="AN535" s="132"/>
      <c r="AO535" s="3"/>
      <c r="AP535" s="42"/>
      <c r="AQ535" s="130"/>
      <c r="AR535" s="132"/>
      <c r="AS535" s="3"/>
      <c r="AT535" s="42"/>
      <c r="AU535" s="130"/>
      <c r="AV535" s="132"/>
      <c r="AW535" s="3"/>
      <c r="AX535" s="42"/>
      <c r="AY535" s="130"/>
      <c r="AZ535" s="132"/>
      <c r="BA535" s="3"/>
      <c r="BB535" s="42"/>
      <c r="BC535" s="130"/>
      <c r="BD535" s="132"/>
      <c r="BE535" s="3"/>
      <c r="BF535" s="42"/>
      <c r="BG535" s="130"/>
      <c r="BH535" s="22"/>
    </row>
    <row r="536" spans="1:60" customFormat="1" x14ac:dyDescent="0.25">
      <c r="A536" s="30">
        <v>44048</v>
      </c>
      <c r="B536" s="62">
        <v>0.5</v>
      </c>
      <c r="C536" s="128">
        <f t="shared" si="79"/>
        <v>4</v>
      </c>
      <c r="D536" s="129">
        <f t="shared" si="80"/>
        <v>4</v>
      </c>
      <c r="E536" s="33">
        <f t="shared" si="81"/>
        <v>260</v>
      </c>
      <c r="F536" s="33">
        <v>5</v>
      </c>
      <c r="G536" s="147">
        <v>44048</v>
      </c>
      <c r="H536" s="22"/>
      <c r="I536" s="3">
        <v>6</v>
      </c>
      <c r="J536" s="42">
        <v>44047</v>
      </c>
      <c r="K536" s="130">
        <v>20</v>
      </c>
      <c r="L536" s="22"/>
      <c r="M536" s="3">
        <v>8</v>
      </c>
      <c r="N536" s="42">
        <v>44046</v>
      </c>
      <c r="O536" s="130">
        <v>20</v>
      </c>
      <c r="P536" s="22"/>
      <c r="Q536" s="3">
        <v>8</v>
      </c>
      <c r="R536" s="42">
        <v>44045</v>
      </c>
      <c r="S536" s="130">
        <v>20</v>
      </c>
      <c r="T536" s="22"/>
      <c r="U536" s="3">
        <v>8</v>
      </c>
      <c r="V536" s="42">
        <v>44044</v>
      </c>
      <c r="W536" s="130">
        <v>20</v>
      </c>
      <c r="X536" s="22"/>
      <c r="Y536" s="3">
        <v>5</v>
      </c>
      <c r="Z536" s="42">
        <v>44043</v>
      </c>
      <c r="AA536" s="130">
        <v>20</v>
      </c>
      <c r="AB536" s="22"/>
      <c r="AC536" s="131">
        <v>3</v>
      </c>
      <c r="AD536" s="42">
        <v>44042</v>
      </c>
      <c r="AE536" s="130">
        <v>20</v>
      </c>
      <c r="AF536" s="22"/>
      <c r="AG536" s="131">
        <v>1</v>
      </c>
      <c r="AH536" s="42">
        <v>44041</v>
      </c>
      <c r="AI536" s="130">
        <v>20</v>
      </c>
      <c r="AJ536" s="132"/>
      <c r="AK536" s="3">
        <v>1</v>
      </c>
      <c r="AL536" s="42">
        <v>44040</v>
      </c>
      <c r="AM536" s="130">
        <v>20</v>
      </c>
      <c r="AN536" s="132"/>
      <c r="AO536" s="3">
        <v>1</v>
      </c>
      <c r="AP536" s="42">
        <v>44039</v>
      </c>
      <c r="AQ536" s="130">
        <v>20</v>
      </c>
      <c r="AR536" s="132"/>
      <c r="AS536" s="3">
        <v>1</v>
      </c>
      <c r="AT536" s="42">
        <v>44038</v>
      </c>
      <c r="AU536" s="130">
        <v>20</v>
      </c>
      <c r="AV536" s="132"/>
      <c r="AW536" s="3">
        <v>1</v>
      </c>
      <c r="AX536" s="42">
        <v>44037</v>
      </c>
      <c r="AY536" s="130">
        <v>20</v>
      </c>
      <c r="AZ536" s="132"/>
      <c r="BA536" s="3">
        <v>1</v>
      </c>
      <c r="BB536" s="42">
        <v>44036</v>
      </c>
      <c r="BC536" s="130">
        <v>20</v>
      </c>
      <c r="BD536" s="132"/>
      <c r="BE536" s="3">
        <v>1</v>
      </c>
      <c r="BF536" s="42">
        <v>44035</v>
      </c>
      <c r="BG536" s="130">
        <v>20</v>
      </c>
      <c r="BH536" s="22"/>
    </row>
    <row r="537" spans="1:60" customFormat="1" x14ac:dyDescent="0.25">
      <c r="A537" s="30"/>
      <c r="B537" s="62"/>
      <c r="C537" s="128">
        <f t="shared" si="79"/>
        <v>1</v>
      </c>
      <c r="D537" s="129">
        <f t="shared" si="80"/>
        <v>1</v>
      </c>
      <c r="E537" s="33">
        <f t="shared" si="81"/>
        <v>35</v>
      </c>
      <c r="F537" s="33">
        <v>5</v>
      </c>
      <c r="G537" s="147">
        <v>44048</v>
      </c>
      <c r="H537" s="22"/>
      <c r="I537" s="3">
        <v>6</v>
      </c>
      <c r="J537" s="42">
        <v>44047</v>
      </c>
      <c r="K537" s="130">
        <v>5</v>
      </c>
      <c r="L537" s="22"/>
      <c r="M537" s="3">
        <v>8</v>
      </c>
      <c r="N537" s="42">
        <v>44046</v>
      </c>
      <c r="O537" s="130">
        <v>5</v>
      </c>
      <c r="P537" s="22"/>
      <c r="Q537" s="3">
        <v>8</v>
      </c>
      <c r="R537" s="42">
        <v>44045</v>
      </c>
      <c r="S537" s="130">
        <v>5</v>
      </c>
      <c r="T537" s="22"/>
      <c r="U537" s="3">
        <v>8</v>
      </c>
      <c r="V537" s="42">
        <v>44044</v>
      </c>
      <c r="W537" s="130">
        <v>5</v>
      </c>
      <c r="X537" s="22"/>
      <c r="Y537" s="3">
        <v>5</v>
      </c>
      <c r="Z537" s="42">
        <v>44043</v>
      </c>
      <c r="AA537" s="130">
        <v>5</v>
      </c>
      <c r="AB537" s="22"/>
      <c r="AC537" s="131">
        <v>3</v>
      </c>
      <c r="AD537" s="42">
        <v>44042</v>
      </c>
      <c r="AE537" s="130">
        <v>5</v>
      </c>
      <c r="AF537" s="22"/>
      <c r="AG537" s="131">
        <v>1</v>
      </c>
      <c r="AH537" s="42">
        <v>44041</v>
      </c>
      <c r="AI537" s="130">
        <v>5</v>
      </c>
      <c r="AJ537" s="132"/>
      <c r="AK537" s="3"/>
      <c r="AL537" s="42"/>
      <c r="AM537" s="130"/>
      <c r="AN537" s="132"/>
      <c r="AO537" s="3"/>
      <c r="AP537" s="42"/>
      <c r="AQ537" s="130"/>
      <c r="AR537" s="132"/>
      <c r="AS537" s="3"/>
      <c r="AT537" s="42"/>
      <c r="AU537" s="130"/>
      <c r="AV537" s="132"/>
      <c r="AW537" s="3"/>
      <c r="AX537" s="42"/>
      <c r="AY537" s="130"/>
      <c r="AZ537" s="132"/>
      <c r="BA537" s="3"/>
      <c r="BB537" s="42"/>
      <c r="BC537" s="130"/>
      <c r="BD537" s="132"/>
      <c r="BE537" s="3"/>
      <c r="BF537" s="42"/>
      <c r="BG537" s="130"/>
      <c r="BH537" s="22"/>
    </row>
    <row r="538" spans="1:60" customFormat="1" x14ac:dyDescent="0.25">
      <c r="A538" s="30"/>
      <c r="B538" s="62"/>
      <c r="C538" s="128">
        <f t="shared" si="79"/>
        <v>1</v>
      </c>
      <c r="D538" s="129">
        <f t="shared" si="80"/>
        <v>1</v>
      </c>
      <c r="E538" s="33">
        <f t="shared" si="81"/>
        <v>25</v>
      </c>
      <c r="F538" s="33">
        <v>5</v>
      </c>
      <c r="G538" s="147">
        <v>44048</v>
      </c>
      <c r="H538" s="22"/>
      <c r="I538" s="3">
        <v>6</v>
      </c>
      <c r="J538" s="42">
        <v>44047</v>
      </c>
      <c r="K538" s="130">
        <v>5</v>
      </c>
      <c r="L538" s="22"/>
      <c r="M538" s="3">
        <v>8</v>
      </c>
      <c r="N538" s="42">
        <v>44046</v>
      </c>
      <c r="O538" s="130">
        <v>5</v>
      </c>
      <c r="P538" s="22"/>
      <c r="Q538" s="3">
        <v>8</v>
      </c>
      <c r="R538" s="42">
        <v>44045</v>
      </c>
      <c r="S538" s="130">
        <v>5</v>
      </c>
      <c r="T538" s="22"/>
      <c r="U538" s="3">
        <v>8</v>
      </c>
      <c r="V538" s="42">
        <v>44044</v>
      </c>
      <c r="W538" s="130">
        <v>5</v>
      </c>
      <c r="X538" s="22"/>
      <c r="Y538" s="3">
        <v>5</v>
      </c>
      <c r="Z538" s="42">
        <v>44043</v>
      </c>
      <c r="AA538" s="130">
        <v>5</v>
      </c>
      <c r="AB538" s="22"/>
      <c r="AC538" s="131"/>
      <c r="AD538" s="42"/>
      <c r="AE538" s="130"/>
      <c r="AF538" s="22"/>
      <c r="AG538" s="131"/>
      <c r="AH538" s="42"/>
      <c r="AI538" s="130"/>
      <c r="AJ538" s="132"/>
      <c r="AK538" s="3"/>
      <c r="AL538" s="42"/>
      <c r="AM538" s="130"/>
      <c r="AN538" s="132"/>
      <c r="AO538" s="3"/>
      <c r="AP538" s="42"/>
      <c r="AQ538" s="130"/>
      <c r="AR538" s="132"/>
      <c r="AS538" s="3"/>
      <c r="AT538" s="42"/>
      <c r="AU538" s="130"/>
      <c r="AV538" s="132"/>
      <c r="AW538" s="3"/>
      <c r="AX538" s="42"/>
      <c r="AY538" s="130"/>
      <c r="AZ538" s="132"/>
      <c r="BA538" s="3"/>
      <c r="BB538" s="42"/>
      <c r="BC538" s="130"/>
      <c r="BD538" s="132"/>
      <c r="BE538" s="3"/>
      <c r="BF538" s="42"/>
      <c r="BG538" s="130"/>
      <c r="BH538" s="22"/>
    </row>
    <row r="539" spans="1:60" customFormat="1" x14ac:dyDescent="0.25">
      <c r="A539" s="30"/>
      <c r="B539" s="62"/>
      <c r="C539" s="128">
        <f t="shared" si="79"/>
        <v>1</v>
      </c>
      <c r="D539" s="129">
        <f t="shared" si="80"/>
        <v>1</v>
      </c>
      <c r="E539" s="33">
        <f t="shared" si="81"/>
        <v>15</v>
      </c>
      <c r="F539" s="33">
        <v>5</v>
      </c>
      <c r="G539" s="147">
        <v>44048</v>
      </c>
      <c r="H539" s="22"/>
      <c r="I539" s="3">
        <v>6</v>
      </c>
      <c r="J539" s="42">
        <v>44047</v>
      </c>
      <c r="K539" s="130">
        <v>5</v>
      </c>
      <c r="L539" s="22"/>
      <c r="M539" s="3">
        <v>8</v>
      </c>
      <c r="N539" s="42">
        <v>44046</v>
      </c>
      <c r="O539" s="130">
        <v>5</v>
      </c>
      <c r="P539" s="22"/>
      <c r="Q539" s="3">
        <v>8</v>
      </c>
      <c r="R539" s="42">
        <v>44045</v>
      </c>
      <c r="S539" s="130">
        <v>5</v>
      </c>
      <c r="T539" s="22"/>
      <c r="U539" s="3"/>
      <c r="V539" s="42"/>
      <c r="W539" s="130"/>
      <c r="X539" s="22"/>
      <c r="Y539" s="3"/>
      <c r="Z539" s="42"/>
      <c r="AA539" s="130"/>
      <c r="AB539" s="22"/>
      <c r="AC539" s="131"/>
      <c r="AD539" s="42"/>
      <c r="AE539" s="130"/>
      <c r="AF539" s="22"/>
      <c r="AG539" s="131"/>
      <c r="AH539" s="42"/>
      <c r="AI539" s="130"/>
      <c r="AJ539" s="132"/>
      <c r="AK539" s="3"/>
      <c r="AL539" s="42"/>
      <c r="AM539" s="130"/>
      <c r="AN539" s="132"/>
      <c r="AO539" s="3"/>
      <c r="AP539" s="42"/>
      <c r="AQ539" s="130"/>
      <c r="AR539" s="132"/>
      <c r="AS539" s="3"/>
      <c r="AT539" s="42"/>
      <c r="AU539" s="130"/>
      <c r="AV539" s="132"/>
      <c r="AW539" s="3"/>
      <c r="AX539" s="42"/>
      <c r="AY539" s="130"/>
      <c r="AZ539" s="132"/>
      <c r="BA539" s="3"/>
      <c r="BB539" s="42"/>
      <c r="BC539" s="130"/>
      <c r="BD539" s="132"/>
      <c r="BE539" s="3"/>
      <c r="BF539" s="42"/>
      <c r="BG539" s="130"/>
      <c r="BH539" s="22"/>
    </row>
    <row r="540" spans="1:60" customFormat="1" x14ac:dyDescent="0.25">
      <c r="A540" s="30">
        <v>44048</v>
      </c>
      <c r="B540" s="62">
        <v>0.54166666666666663</v>
      </c>
      <c r="C540" s="128">
        <f t="shared" si="79"/>
        <v>2</v>
      </c>
      <c r="D540" s="129">
        <f t="shared" si="80"/>
        <v>2</v>
      </c>
      <c r="E540" s="33">
        <f t="shared" si="81"/>
        <v>130</v>
      </c>
      <c r="F540" s="33">
        <v>5</v>
      </c>
      <c r="G540" s="147">
        <v>44048</v>
      </c>
      <c r="H540" s="22"/>
      <c r="I540" s="3">
        <v>6</v>
      </c>
      <c r="J540" s="42">
        <v>44047</v>
      </c>
      <c r="K540" s="130">
        <v>10</v>
      </c>
      <c r="L540" s="22"/>
      <c r="M540" s="3">
        <v>8</v>
      </c>
      <c r="N540" s="42">
        <v>44046</v>
      </c>
      <c r="O540" s="130">
        <v>10</v>
      </c>
      <c r="P540" s="22"/>
      <c r="Q540" s="3">
        <v>8</v>
      </c>
      <c r="R540" s="42">
        <v>44045</v>
      </c>
      <c r="S540" s="130">
        <v>10</v>
      </c>
      <c r="T540" s="22"/>
      <c r="U540" s="3">
        <v>8</v>
      </c>
      <c r="V540" s="42">
        <v>44044</v>
      </c>
      <c r="W540" s="130">
        <v>10</v>
      </c>
      <c r="X540" s="22"/>
      <c r="Y540" s="3">
        <v>5</v>
      </c>
      <c r="Z540" s="42">
        <v>44043</v>
      </c>
      <c r="AA540" s="130">
        <v>10</v>
      </c>
      <c r="AB540" s="22"/>
      <c r="AC540" s="131">
        <v>3</v>
      </c>
      <c r="AD540" s="42">
        <v>44042</v>
      </c>
      <c r="AE540" s="130">
        <v>10</v>
      </c>
      <c r="AF540" s="22"/>
      <c r="AG540" s="131">
        <v>1</v>
      </c>
      <c r="AH540" s="42">
        <v>44041</v>
      </c>
      <c r="AI540" s="130">
        <v>10</v>
      </c>
      <c r="AJ540" s="132"/>
      <c r="AK540" s="3">
        <v>1</v>
      </c>
      <c r="AL540" s="42">
        <v>44040</v>
      </c>
      <c r="AM540" s="130">
        <v>10</v>
      </c>
      <c r="AN540" s="132"/>
      <c r="AO540" s="3">
        <v>1</v>
      </c>
      <c r="AP540" s="42">
        <v>44039</v>
      </c>
      <c r="AQ540" s="130">
        <v>10</v>
      </c>
      <c r="AR540" s="132"/>
      <c r="AS540" s="3">
        <v>1</v>
      </c>
      <c r="AT540" s="42">
        <v>44038</v>
      </c>
      <c r="AU540" s="130">
        <v>10</v>
      </c>
      <c r="AV540" s="132"/>
      <c r="AW540" s="3">
        <v>1</v>
      </c>
      <c r="AX540" s="42">
        <v>44037</v>
      </c>
      <c r="AY540" s="130">
        <v>10</v>
      </c>
      <c r="AZ540" s="132"/>
      <c r="BA540" s="3">
        <v>1</v>
      </c>
      <c r="BB540" s="42">
        <v>44036</v>
      </c>
      <c r="BC540" s="130">
        <v>10</v>
      </c>
      <c r="BD540" s="132"/>
      <c r="BE540" s="3">
        <v>1</v>
      </c>
      <c r="BF540" s="42">
        <v>44035</v>
      </c>
      <c r="BG540" s="130">
        <v>10</v>
      </c>
      <c r="BH540" s="22"/>
    </row>
    <row r="541" spans="1:60" customFormat="1" x14ac:dyDescent="0.25">
      <c r="A541" s="30"/>
      <c r="B541" s="62"/>
      <c r="C541" s="128">
        <f t="shared" si="79"/>
        <v>1</v>
      </c>
      <c r="D541" s="129">
        <f t="shared" si="80"/>
        <v>1</v>
      </c>
      <c r="E541" s="33">
        <f t="shared" si="81"/>
        <v>55</v>
      </c>
      <c r="F541" s="33">
        <v>5</v>
      </c>
      <c r="G541" s="147">
        <v>44048</v>
      </c>
      <c r="H541" s="22"/>
      <c r="I541" s="3">
        <v>6</v>
      </c>
      <c r="J541" s="42">
        <v>44047</v>
      </c>
      <c r="K541" s="130">
        <v>5</v>
      </c>
      <c r="L541" s="22"/>
      <c r="M541" s="3">
        <v>8</v>
      </c>
      <c r="N541" s="42">
        <v>44046</v>
      </c>
      <c r="O541" s="130">
        <v>5</v>
      </c>
      <c r="P541" s="22"/>
      <c r="Q541" s="3">
        <v>8</v>
      </c>
      <c r="R541" s="42">
        <v>44045</v>
      </c>
      <c r="S541" s="130">
        <v>5</v>
      </c>
      <c r="T541" s="22"/>
      <c r="U541" s="3"/>
      <c r="V541" s="42"/>
      <c r="W541" s="134">
        <v>0</v>
      </c>
      <c r="X541" s="22"/>
      <c r="Y541" s="3">
        <v>5</v>
      </c>
      <c r="Z541" s="42">
        <v>44043</v>
      </c>
      <c r="AA541" s="130">
        <v>5</v>
      </c>
      <c r="AB541" s="22"/>
      <c r="AC541" s="131">
        <v>3</v>
      </c>
      <c r="AD541" s="42">
        <v>44042</v>
      </c>
      <c r="AE541" s="130">
        <v>5</v>
      </c>
      <c r="AF541" s="22"/>
      <c r="AG541" s="131">
        <v>1</v>
      </c>
      <c r="AH541" s="42">
        <v>44041</v>
      </c>
      <c r="AI541" s="130">
        <v>5</v>
      </c>
      <c r="AJ541" s="132"/>
      <c r="AK541" s="3">
        <v>1</v>
      </c>
      <c r="AL541" s="42">
        <v>44040</v>
      </c>
      <c r="AM541" s="130">
        <v>5</v>
      </c>
      <c r="AN541" s="132"/>
      <c r="AO541" s="3">
        <v>1</v>
      </c>
      <c r="AP541" s="42">
        <v>44039</v>
      </c>
      <c r="AQ541" s="130">
        <v>5</v>
      </c>
      <c r="AR541" s="132"/>
      <c r="AS541" s="3">
        <v>1</v>
      </c>
      <c r="AT541" s="42">
        <v>44038</v>
      </c>
      <c r="AU541" s="130">
        <v>5</v>
      </c>
      <c r="AV541" s="132"/>
      <c r="AW541" s="3">
        <v>1</v>
      </c>
      <c r="AX541" s="42">
        <v>44037</v>
      </c>
      <c r="AY541" s="130">
        <v>5</v>
      </c>
      <c r="AZ541" s="132"/>
      <c r="BA541" s="3">
        <v>1</v>
      </c>
      <c r="BB541" s="42">
        <v>44036</v>
      </c>
      <c r="BC541" s="130">
        <v>5</v>
      </c>
      <c r="BD541" s="132"/>
      <c r="BE541" s="3"/>
      <c r="BF541" s="42"/>
      <c r="BG541" s="130"/>
      <c r="BH541" s="22"/>
    </row>
    <row r="542" spans="1:60" customFormat="1" x14ac:dyDescent="0.25">
      <c r="A542" s="30">
        <v>44048</v>
      </c>
      <c r="B542" s="62">
        <v>0.58333333333333337</v>
      </c>
      <c r="C542" s="128">
        <f t="shared" si="79"/>
        <v>3</v>
      </c>
      <c r="D542" s="129">
        <f t="shared" si="80"/>
        <v>3</v>
      </c>
      <c r="E542" s="33">
        <f t="shared" si="81"/>
        <v>195</v>
      </c>
      <c r="F542" s="33">
        <v>5</v>
      </c>
      <c r="G542" s="147">
        <v>44048</v>
      </c>
      <c r="H542" s="22"/>
      <c r="I542" s="3">
        <v>6</v>
      </c>
      <c r="J542" s="42">
        <v>44047</v>
      </c>
      <c r="K542" s="130">
        <v>15</v>
      </c>
      <c r="L542" s="22"/>
      <c r="M542" s="3">
        <v>8</v>
      </c>
      <c r="N542" s="42">
        <v>44046</v>
      </c>
      <c r="O542" s="130">
        <v>15</v>
      </c>
      <c r="P542" s="22"/>
      <c r="Q542" s="3">
        <v>8</v>
      </c>
      <c r="R542" s="42">
        <v>44045</v>
      </c>
      <c r="S542" s="130">
        <v>15</v>
      </c>
      <c r="T542" s="22"/>
      <c r="U542" s="3">
        <v>8</v>
      </c>
      <c r="V542" s="42">
        <v>44044</v>
      </c>
      <c r="W542" s="130">
        <v>15</v>
      </c>
      <c r="X542" s="22"/>
      <c r="Y542" s="3">
        <v>5</v>
      </c>
      <c r="Z542" s="42">
        <v>44043</v>
      </c>
      <c r="AA542" s="130">
        <v>15</v>
      </c>
      <c r="AB542" s="22"/>
      <c r="AC542" s="131">
        <v>3</v>
      </c>
      <c r="AD542" s="42">
        <v>44042</v>
      </c>
      <c r="AE542" s="130">
        <v>15</v>
      </c>
      <c r="AF542" s="22"/>
      <c r="AG542" s="131">
        <v>1</v>
      </c>
      <c r="AH542" s="42">
        <v>44041</v>
      </c>
      <c r="AI542" s="130">
        <v>15</v>
      </c>
      <c r="AJ542" s="132"/>
      <c r="AK542" s="3">
        <v>1</v>
      </c>
      <c r="AL542" s="42">
        <v>44040</v>
      </c>
      <c r="AM542" s="130">
        <v>15</v>
      </c>
      <c r="AN542" s="132"/>
      <c r="AO542" s="3">
        <v>1</v>
      </c>
      <c r="AP542" s="42">
        <v>44039</v>
      </c>
      <c r="AQ542" s="130">
        <v>15</v>
      </c>
      <c r="AR542" s="132"/>
      <c r="AS542" s="3">
        <v>1</v>
      </c>
      <c r="AT542" s="42">
        <v>44038</v>
      </c>
      <c r="AU542" s="130">
        <v>15</v>
      </c>
      <c r="AV542" s="132"/>
      <c r="AW542" s="3">
        <v>1</v>
      </c>
      <c r="AX542" s="42">
        <v>44037</v>
      </c>
      <c r="AY542" s="130">
        <v>15</v>
      </c>
      <c r="AZ542" s="132"/>
      <c r="BA542" s="3">
        <v>1</v>
      </c>
      <c r="BB542" s="42">
        <v>44036</v>
      </c>
      <c r="BC542" s="130">
        <v>15</v>
      </c>
      <c r="BD542" s="132"/>
      <c r="BE542" s="3">
        <v>1</v>
      </c>
      <c r="BF542" s="42">
        <v>44035</v>
      </c>
      <c r="BG542" s="130">
        <v>15</v>
      </c>
      <c r="BH542" s="22"/>
    </row>
    <row r="543" spans="1:60" customFormat="1" x14ac:dyDescent="0.25">
      <c r="A543" s="30"/>
      <c r="B543" s="62"/>
      <c r="C543" s="128">
        <f t="shared" si="79"/>
        <v>1</v>
      </c>
      <c r="D543" s="129">
        <f t="shared" si="80"/>
        <v>1</v>
      </c>
      <c r="E543" s="33">
        <f t="shared" si="81"/>
        <v>10</v>
      </c>
      <c r="F543" s="33">
        <v>5</v>
      </c>
      <c r="G543" s="147">
        <v>44048</v>
      </c>
      <c r="H543" s="22"/>
      <c r="I543" s="3">
        <v>6</v>
      </c>
      <c r="J543" s="42">
        <v>44047</v>
      </c>
      <c r="K543" s="130">
        <v>5</v>
      </c>
      <c r="L543" s="22"/>
      <c r="M543" s="3">
        <v>8</v>
      </c>
      <c r="N543" s="42">
        <v>44046</v>
      </c>
      <c r="O543" s="130">
        <v>5</v>
      </c>
      <c r="P543" s="22"/>
      <c r="Q543" s="3"/>
      <c r="R543" s="42"/>
      <c r="S543" s="130"/>
      <c r="T543" s="22"/>
      <c r="U543" s="3"/>
      <c r="V543" s="42"/>
      <c r="W543" s="130"/>
      <c r="X543" s="22"/>
      <c r="Y543" s="3"/>
      <c r="Z543" s="42"/>
      <c r="AA543" s="130"/>
      <c r="AB543" s="22"/>
      <c r="AC543" s="131"/>
      <c r="AD543" s="42"/>
      <c r="AE543" s="130"/>
      <c r="AF543" s="22"/>
      <c r="AG543" s="131"/>
      <c r="AH543" s="42"/>
      <c r="AI543" s="130"/>
      <c r="AJ543" s="132"/>
      <c r="AK543" s="3"/>
      <c r="AL543" s="42"/>
      <c r="AM543" s="130"/>
      <c r="AN543" s="132"/>
      <c r="AO543" s="3"/>
      <c r="AP543" s="42"/>
      <c r="AQ543" s="130"/>
      <c r="AR543" s="132"/>
      <c r="AS543" s="3"/>
      <c r="AT543" s="42"/>
      <c r="AU543" s="130"/>
      <c r="AV543" s="132"/>
      <c r="AW543" s="3"/>
      <c r="AX543" s="42"/>
      <c r="AY543" s="130"/>
      <c r="AZ543" s="132"/>
      <c r="BA543" s="3"/>
      <c r="BB543" s="42"/>
      <c r="BC543" s="130"/>
      <c r="BD543" s="132"/>
      <c r="BE543" s="3"/>
      <c r="BF543" s="42"/>
      <c r="BG543" s="130"/>
      <c r="BH543" s="22"/>
    </row>
    <row r="544" spans="1:60" customFormat="1" x14ac:dyDescent="0.25">
      <c r="A544" s="30">
        <v>44048</v>
      </c>
      <c r="B544" s="62">
        <v>0.66666666666666663</v>
      </c>
      <c r="C544" s="128">
        <f t="shared" si="79"/>
        <v>5</v>
      </c>
      <c r="D544" s="129">
        <f t="shared" si="80"/>
        <v>5</v>
      </c>
      <c r="E544" s="33">
        <f t="shared" si="81"/>
        <v>325</v>
      </c>
      <c r="F544" s="33">
        <v>5</v>
      </c>
      <c r="G544" s="147">
        <v>44048</v>
      </c>
      <c r="H544" s="22"/>
      <c r="I544" s="3">
        <v>6</v>
      </c>
      <c r="J544" s="42">
        <v>44047</v>
      </c>
      <c r="K544" s="130">
        <v>25</v>
      </c>
      <c r="L544" s="22"/>
      <c r="M544" s="3">
        <v>8</v>
      </c>
      <c r="N544" s="42">
        <v>44046</v>
      </c>
      <c r="O544" s="130">
        <v>25</v>
      </c>
      <c r="P544" s="22"/>
      <c r="Q544" s="3">
        <v>8</v>
      </c>
      <c r="R544" s="42">
        <v>44045</v>
      </c>
      <c r="S544" s="130">
        <v>25</v>
      </c>
      <c r="T544" s="22"/>
      <c r="U544" s="3">
        <v>8</v>
      </c>
      <c r="V544" s="42">
        <v>44044</v>
      </c>
      <c r="W544" s="130">
        <v>25</v>
      </c>
      <c r="X544" s="22"/>
      <c r="Y544" s="3">
        <v>5</v>
      </c>
      <c r="Z544" s="42">
        <v>44043</v>
      </c>
      <c r="AA544" s="130">
        <v>25</v>
      </c>
      <c r="AB544" s="22"/>
      <c r="AC544" s="131">
        <v>3</v>
      </c>
      <c r="AD544" s="42">
        <v>44042</v>
      </c>
      <c r="AE544" s="130">
        <v>25</v>
      </c>
      <c r="AF544" s="22"/>
      <c r="AG544" s="131">
        <v>1</v>
      </c>
      <c r="AH544" s="42">
        <v>44041</v>
      </c>
      <c r="AI544" s="130">
        <v>25</v>
      </c>
      <c r="AJ544" s="132"/>
      <c r="AK544" s="3">
        <v>1</v>
      </c>
      <c r="AL544" s="42">
        <v>44040</v>
      </c>
      <c r="AM544" s="130">
        <v>25</v>
      </c>
      <c r="AN544" s="132"/>
      <c r="AO544" s="3">
        <v>1</v>
      </c>
      <c r="AP544" s="42">
        <v>44039</v>
      </c>
      <c r="AQ544" s="130">
        <v>25</v>
      </c>
      <c r="AR544" s="132"/>
      <c r="AS544" s="3">
        <v>1</v>
      </c>
      <c r="AT544" s="42">
        <v>44038</v>
      </c>
      <c r="AU544" s="130">
        <v>25</v>
      </c>
      <c r="AV544" s="132"/>
      <c r="AW544" s="3">
        <v>1</v>
      </c>
      <c r="AX544" s="42">
        <v>44037</v>
      </c>
      <c r="AY544" s="130">
        <v>25</v>
      </c>
      <c r="AZ544" s="132"/>
      <c r="BA544" s="3">
        <v>1</v>
      </c>
      <c r="BB544" s="42">
        <v>44036</v>
      </c>
      <c r="BC544" s="130">
        <v>25</v>
      </c>
      <c r="BD544" s="132"/>
      <c r="BE544" s="3">
        <v>1</v>
      </c>
      <c r="BF544" s="42">
        <v>44035</v>
      </c>
      <c r="BG544" s="130">
        <v>25</v>
      </c>
      <c r="BH544" s="22"/>
    </row>
    <row r="545" spans="1:60" customFormat="1" x14ac:dyDescent="0.25">
      <c r="A545" s="30"/>
      <c r="B545" s="62"/>
      <c r="C545" s="128">
        <f t="shared" si="79"/>
        <v>1</v>
      </c>
      <c r="D545" s="129">
        <f t="shared" si="80"/>
        <v>1</v>
      </c>
      <c r="E545" s="33">
        <f t="shared" si="81"/>
        <v>60</v>
      </c>
      <c r="F545" s="33">
        <v>5</v>
      </c>
      <c r="G545" s="147">
        <v>44048</v>
      </c>
      <c r="H545" s="22"/>
      <c r="I545" s="3">
        <v>6</v>
      </c>
      <c r="J545" s="42">
        <v>44047</v>
      </c>
      <c r="K545" s="130">
        <v>5</v>
      </c>
      <c r="L545" s="22"/>
      <c r="M545" s="3">
        <v>8</v>
      </c>
      <c r="N545" s="42">
        <v>44046</v>
      </c>
      <c r="O545" s="130">
        <v>5</v>
      </c>
      <c r="P545" s="22"/>
      <c r="Q545" s="3">
        <v>8</v>
      </c>
      <c r="R545" s="42">
        <v>44045</v>
      </c>
      <c r="S545" s="130">
        <v>5</v>
      </c>
      <c r="T545" s="22"/>
      <c r="U545" s="3">
        <v>8</v>
      </c>
      <c r="V545" s="42">
        <v>44044</v>
      </c>
      <c r="W545" s="130">
        <v>5</v>
      </c>
      <c r="X545" s="22"/>
      <c r="Y545" s="3">
        <v>5</v>
      </c>
      <c r="Z545" s="42">
        <v>44043</v>
      </c>
      <c r="AA545" s="130">
        <v>5</v>
      </c>
      <c r="AB545" s="22"/>
      <c r="AC545" s="131">
        <v>3</v>
      </c>
      <c r="AD545" s="42">
        <v>44042</v>
      </c>
      <c r="AE545" s="130">
        <v>5</v>
      </c>
      <c r="AF545" s="22"/>
      <c r="AG545" s="131">
        <v>1</v>
      </c>
      <c r="AH545" s="42">
        <v>44041</v>
      </c>
      <c r="AI545" s="130">
        <v>5</v>
      </c>
      <c r="AJ545" s="132"/>
      <c r="AK545" s="3">
        <v>1</v>
      </c>
      <c r="AL545" s="42">
        <v>44040</v>
      </c>
      <c r="AM545" s="130">
        <v>5</v>
      </c>
      <c r="AN545" s="132"/>
      <c r="AO545" s="3">
        <v>1</v>
      </c>
      <c r="AP545" s="42">
        <v>44039</v>
      </c>
      <c r="AQ545" s="130">
        <v>5</v>
      </c>
      <c r="AR545" s="132"/>
      <c r="AS545" s="3">
        <v>1</v>
      </c>
      <c r="AT545" s="42">
        <v>44038</v>
      </c>
      <c r="AU545" s="130">
        <v>5</v>
      </c>
      <c r="AV545" s="132"/>
      <c r="AW545" s="3"/>
      <c r="AX545" s="42"/>
      <c r="AY545" s="134">
        <v>0</v>
      </c>
      <c r="AZ545" s="132"/>
      <c r="BA545" s="3">
        <v>1</v>
      </c>
      <c r="BB545" s="42">
        <v>44036</v>
      </c>
      <c r="BC545" s="130">
        <v>5</v>
      </c>
      <c r="BD545" s="132"/>
      <c r="BE545" s="3">
        <v>1</v>
      </c>
      <c r="BF545" s="42">
        <v>44035</v>
      </c>
      <c r="BG545" s="130">
        <v>5</v>
      </c>
      <c r="BH545" s="22"/>
    </row>
    <row r="546" spans="1:60" customFormat="1" x14ac:dyDescent="0.25">
      <c r="A546" s="30"/>
      <c r="B546" s="62"/>
      <c r="C546" s="128">
        <f t="shared" si="79"/>
        <v>1</v>
      </c>
      <c r="D546" s="129">
        <f t="shared" si="80"/>
        <v>1</v>
      </c>
      <c r="E546" s="33">
        <f t="shared" si="81"/>
        <v>40</v>
      </c>
      <c r="F546" s="33">
        <v>5</v>
      </c>
      <c r="G546" s="147">
        <v>44048</v>
      </c>
      <c r="H546" s="22"/>
      <c r="I546" s="3">
        <v>6</v>
      </c>
      <c r="J546" s="42">
        <v>44047</v>
      </c>
      <c r="K546" s="130">
        <v>5</v>
      </c>
      <c r="L546" s="22"/>
      <c r="M546" s="3">
        <v>8</v>
      </c>
      <c r="N546" s="42">
        <v>44046</v>
      </c>
      <c r="O546" s="130">
        <v>5</v>
      </c>
      <c r="P546" s="22"/>
      <c r="Q546" s="3">
        <v>8</v>
      </c>
      <c r="R546" s="42">
        <v>44045</v>
      </c>
      <c r="S546" s="130">
        <v>5</v>
      </c>
      <c r="T546" s="22"/>
      <c r="U546" s="3">
        <v>8</v>
      </c>
      <c r="V546" s="42">
        <v>44044</v>
      </c>
      <c r="W546" s="130">
        <v>5</v>
      </c>
      <c r="X546" s="22"/>
      <c r="Y546" s="3">
        <v>5</v>
      </c>
      <c r="Z546" s="42">
        <v>44043</v>
      </c>
      <c r="AA546" s="130">
        <v>5</v>
      </c>
      <c r="AB546" s="22"/>
      <c r="AC546" s="131">
        <v>3</v>
      </c>
      <c r="AD546" s="42">
        <v>44042</v>
      </c>
      <c r="AE546" s="130">
        <v>5</v>
      </c>
      <c r="AF546" s="22"/>
      <c r="AG546" s="131">
        <v>1</v>
      </c>
      <c r="AH546" s="42">
        <v>44041</v>
      </c>
      <c r="AI546" s="130">
        <v>5</v>
      </c>
      <c r="AJ546" s="132"/>
      <c r="AK546" s="3">
        <v>1</v>
      </c>
      <c r="AL546" s="42">
        <v>44040</v>
      </c>
      <c r="AM546" s="130">
        <v>5</v>
      </c>
      <c r="AN546" s="132"/>
      <c r="AO546" s="3"/>
      <c r="AP546" s="42"/>
      <c r="AQ546" s="130"/>
      <c r="AR546" s="132"/>
      <c r="AS546" s="3"/>
      <c r="AT546" s="42"/>
      <c r="AU546" s="130"/>
      <c r="AV546" s="132"/>
      <c r="AW546" s="3"/>
      <c r="AX546" s="42"/>
      <c r="AY546" s="130"/>
      <c r="AZ546" s="132"/>
      <c r="BA546" s="3"/>
      <c r="BB546" s="42"/>
      <c r="BC546" s="130"/>
      <c r="BD546" s="132"/>
      <c r="BE546" s="3"/>
      <c r="BF546" s="42"/>
      <c r="BG546" s="130"/>
      <c r="BH546" s="22"/>
    </row>
    <row r="547" spans="1:60" customFormat="1" x14ac:dyDescent="0.25">
      <c r="A547" s="30">
        <v>44048</v>
      </c>
      <c r="B547" s="62">
        <v>0.75</v>
      </c>
      <c r="C547" s="128">
        <f t="shared" si="79"/>
        <v>3</v>
      </c>
      <c r="D547" s="129">
        <f t="shared" si="80"/>
        <v>3</v>
      </c>
      <c r="E547" s="33">
        <f t="shared" si="81"/>
        <v>195</v>
      </c>
      <c r="F547" s="33">
        <v>5</v>
      </c>
      <c r="G547" s="147">
        <v>44048</v>
      </c>
      <c r="H547" s="22"/>
      <c r="I547" s="3">
        <v>6</v>
      </c>
      <c r="J547" s="42">
        <v>44047</v>
      </c>
      <c r="K547" s="130">
        <v>15</v>
      </c>
      <c r="L547" s="22"/>
      <c r="M547" s="3">
        <v>8</v>
      </c>
      <c r="N547" s="42">
        <v>44046</v>
      </c>
      <c r="O547" s="130">
        <v>15</v>
      </c>
      <c r="P547" s="22"/>
      <c r="Q547" s="3">
        <v>8</v>
      </c>
      <c r="R547" s="42">
        <v>44045</v>
      </c>
      <c r="S547" s="130">
        <v>15</v>
      </c>
      <c r="T547" s="22"/>
      <c r="U547" s="3">
        <v>8</v>
      </c>
      <c r="V547" s="42">
        <v>44044</v>
      </c>
      <c r="W547" s="130">
        <v>15</v>
      </c>
      <c r="X547" s="22"/>
      <c r="Y547" s="3">
        <v>5</v>
      </c>
      <c r="Z547" s="42">
        <v>44043</v>
      </c>
      <c r="AA547" s="130">
        <v>15</v>
      </c>
      <c r="AB547" s="22"/>
      <c r="AC547" s="131">
        <v>3</v>
      </c>
      <c r="AD547" s="42">
        <v>44042</v>
      </c>
      <c r="AE547" s="130">
        <v>15</v>
      </c>
      <c r="AF547" s="22"/>
      <c r="AG547" s="131">
        <v>1</v>
      </c>
      <c r="AH547" s="42">
        <v>44041</v>
      </c>
      <c r="AI547" s="130">
        <v>15</v>
      </c>
      <c r="AJ547" s="132"/>
      <c r="AK547" s="3">
        <v>1</v>
      </c>
      <c r="AL547" s="42">
        <v>44040</v>
      </c>
      <c r="AM547" s="130">
        <v>15</v>
      </c>
      <c r="AN547" s="132"/>
      <c r="AO547" s="3">
        <v>1</v>
      </c>
      <c r="AP547" s="42">
        <v>44039</v>
      </c>
      <c r="AQ547" s="130">
        <v>15</v>
      </c>
      <c r="AR547" s="132"/>
      <c r="AS547" s="3">
        <v>1</v>
      </c>
      <c r="AT547" s="42">
        <v>44038</v>
      </c>
      <c r="AU547" s="130">
        <v>15</v>
      </c>
      <c r="AV547" s="132"/>
      <c r="AW547" s="3">
        <v>1</v>
      </c>
      <c r="AX547" s="42">
        <v>44037</v>
      </c>
      <c r="AY547" s="130">
        <v>15</v>
      </c>
      <c r="AZ547" s="132"/>
      <c r="BA547" s="3">
        <v>1</v>
      </c>
      <c r="BB547" s="42">
        <v>44036</v>
      </c>
      <c r="BC547" s="130">
        <v>15</v>
      </c>
      <c r="BD547" s="132"/>
      <c r="BE547" s="3">
        <v>1</v>
      </c>
      <c r="BF547" s="42">
        <v>44035</v>
      </c>
      <c r="BG547" s="130">
        <v>15</v>
      </c>
      <c r="BH547" s="22"/>
    </row>
    <row r="548" spans="1:60" customFormat="1" ht="13.75" thickBot="1" x14ac:dyDescent="0.3">
      <c r="A548" s="30">
        <v>44048</v>
      </c>
      <c r="B548" s="62">
        <v>0.83333333333333337</v>
      </c>
      <c r="C548" s="128">
        <f t="shared" si="79"/>
        <v>3</v>
      </c>
      <c r="D548" s="129">
        <f t="shared" si="80"/>
        <v>3</v>
      </c>
      <c r="E548" s="33">
        <f t="shared" si="81"/>
        <v>195</v>
      </c>
      <c r="F548" s="33">
        <v>5</v>
      </c>
      <c r="G548" s="147">
        <v>44048</v>
      </c>
      <c r="H548" s="22"/>
      <c r="I548" s="3">
        <v>6</v>
      </c>
      <c r="J548" s="42">
        <v>44047</v>
      </c>
      <c r="K548" s="130">
        <v>15</v>
      </c>
      <c r="L548" s="22"/>
      <c r="M548" s="3">
        <v>8</v>
      </c>
      <c r="N548" s="42">
        <v>44046</v>
      </c>
      <c r="O548" s="130">
        <v>15</v>
      </c>
      <c r="P548" s="22"/>
      <c r="Q548" s="3">
        <v>8</v>
      </c>
      <c r="R548" s="42">
        <v>44045</v>
      </c>
      <c r="S548" s="130">
        <v>15</v>
      </c>
      <c r="T548" s="22"/>
      <c r="U548" s="3">
        <v>8</v>
      </c>
      <c r="V548" s="42">
        <v>44044</v>
      </c>
      <c r="W548" s="130">
        <v>15</v>
      </c>
      <c r="X548" s="22"/>
      <c r="Y548" s="3">
        <v>5</v>
      </c>
      <c r="Z548" s="42">
        <v>44043</v>
      </c>
      <c r="AA548" s="130">
        <v>15</v>
      </c>
      <c r="AB548" s="22"/>
      <c r="AC548" s="131">
        <v>3</v>
      </c>
      <c r="AD548" s="42">
        <v>44042</v>
      </c>
      <c r="AE548" s="130">
        <v>15</v>
      </c>
      <c r="AF548" s="22"/>
      <c r="AG548" s="131">
        <v>1</v>
      </c>
      <c r="AH548" s="42">
        <v>44041</v>
      </c>
      <c r="AI548" s="130">
        <v>15</v>
      </c>
      <c r="AJ548" s="132"/>
      <c r="AK548" s="3">
        <v>1</v>
      </c>
      <c r="AL548" s="42">
        <v>44040</v>
      </c>
      <c r="AM548" s="130">
        <v>15</v>
      </c>
      <c r="AN548" s="132"/>
      <c r="AO548" s="3">
        <v>1</v>
      </c>
      <c r="AP548" s="42">
        <v>44039</v>
      </c>
      <c r="AQ548" s="130">
        <v>15</v>
      </c>
      <c r="AR548" s="132"/>
      <c r="AS548" s="3">
        <v>1</v>
      </c>
      <c r="AT548" s="42">
        <v>44038</v>
      </c>
      <c r="AU548" s="130">
        <v>15</v>
      </c>
      <c r="AV548" s="132"/>
      <c r="AW548" s="3">
        <v>1</v>
      </c>
      <c r="AX548" s="42">
        <v>44037</v>
      </c>
      <c r="AY548" s="130">
        <v>15</v>
      </c>
      <c r="AZ548" s="132"/>
      <c r="BA548" s="3">
        <v>1</v>
      </c>
      <c r="BB548" s="42">
        <v>44036</v>
      </c>
      <c r="BC548" s="130">
        <v>15</v>
      </c>
      <c r="BD548" s="132"/>
      <c r="BE548" s="3">
        <v>1</v>
      </c>
      <c r="BF548" s="42">
        <v>44035</v>
      </c>
      <c r="BG548" s="130">
        <v>15</v>
      </c>
      <c r="BH548" s="22"/>
    </row>
    <row r="549" spans="1:60" s="8" customFormat="1" x14ac:dyDescent="0.25">
      <c r="A549" s="5">
        <v>44049</v>
      </c>
      <c r="B549" s="63">
        <v>0.25</v>
      </c>
      <c r="C549" s="135">
        <f t="shared" ref="C549:C577" si="82">ABS(MAX(K549,O549,S549,W549,AA549,AE549,AI549,AM549,AQ549,AU549,AY549,BC549,BG549)/F549)</f>
        <v>1</v>
      </c>
      <c r="D549" s="136">
        <f t="shared" ref="D549:D577" si="83">C549</f>
        <v>1</v>
      </c>
      <c r="E549" s="7">
        <f t="shared" ref="E549:E577" si="84">SUM(K549,O549,S549,W549,AA549,AE549,AI549,AM549,AQ549,AU549,AY549,BC549,BG549)</f>
        <v>65</v>
      </c>
      <c r="F549" s="7">
        <v>5</v>
      </c>
      <c r="G549" s="141">
        <v>44049</v>
      </c>
      <c r="H549" s="12"/>
      <c r="I549" s="9">
        <v>6</v>
      </c>
      <c r="J549" s="10">
        <v>44047</v>
      </c>
      <c r="K549" s="137">
        <v>5</v>
      </c>
      <c r="L549" s="12"/>
      <c r="M549" s="9">
        <v>8</v>
      </c>
      <c r="N549" s="10">
        <v>44046</v>
      </c>
      <c r="O549" s="137">
        <v>5</v>
      </c>
      <c r="P549" s="12"/>
      <c r="Q549" s="9">
        <v>8</v>
      </c>
      <c r="R549" s="10">
        <v>44045</v>
      </c>
      <c r="S549" s="137">
        <v>5</v>
      </c>
      <c r="T549" s="12"/>
      <c r="U549" s="9">
        <v>8</v>
      </c>
      <c r="V549" s="10">
        <v>44044</v>
      </c>
      <c r="W549" s="137">
        <v>5</v>
      </c>
      <c r="X549" s="12"/>
      <c r="Y549" s="9">
        <v>5</v>
      </c>
      <c r="Z549" s="10">
        <v>44043</v>
      </c>
      <c r="AA549" s="137">
        <v>5</v>
      </c>
      <c r="AB549" s="12"/>
      <c r="AC549" s="138">
        <v>3</v>
      </c>
      <c r="AD549" s="10">
        <v>44042</v>
      </c>
      <c r="AE549" s="137">
        <v>5</v>
      </c>
      <c r="AF549" s="12"/>
      <c r="AG549" s="138">
        <v>1</v>
      </c>
      <c r="AH549" s="10">
        <v>44041</v>
      </c>
      <c r="AI549" s="137">
        <v>5</v>
      </c>
      <c r="AJ549" s="139"/>
      <c r="AK549" s="9">
        <v>1</v>
      </c>
      <c r="AL549" s="10">
        <v>44040</v>
      </c>
      <c r="AM549" s="137">
        <v>5</v>
      </c>
      <c r="AN549" s="139"/>
      <c r="AO549" s="9">
        <v>1</v>
      </c>
      <c r="AP549" s="10">
        <v>44039</v>
      </c>
      <c r="AQ549" s="137">
        <v>5</v>
      </c>
      <c r="AR549" s="139"/>
      <c r="AS549" s="9">
        <v>1</v>
      </c>
      <c r="AT549" s="10">
        <v>44038</v>
      </c>
      <c r="AU549" s="137">
        <v>5</v>
      </c>
      <c r="AV549" s="139"/>
      <c r="AW549" s="9">
        <v>1</v>
      </c>
      <c r="AX549" s="10">
        <v>44037</v>
      </c>
      <c r="AY549" s="137">
        <v>5</v>
      </c>
      <c r="AZ549" s="139"/>
      <c r="BA549" s="9">
        <v>1</v>
      </c>
      <c r="BB549" s="10">
        <v>44036</v>
      </c>
      <c r="BC549" s="137">
        <v>5</v>
      </c>
      <c r="BD549" s="139"/>
      <c r="BE549" s="9">
        <v>1</v>
      </c>
      <c r="BF549" s="10">
        <v>44035</v>
      </c>
      <c r="BG549" s="137">
        <v>5</v>
      </c>
      <c r="BH549" s="12"/>
    </row>
    <row r="550" spans="1:60" x14ac:dyDescent="0.25">
      <c r="A550" s="30"/>
      <c r="B550" s="62"/>
      <c r="C550" s="128">
        <f t="shared" si="82"/>
        <v>1</v>
      </c>
      <c r="D550" s="129">
        <f t="shared" si="83"/>
        <v>1</v>
      </c>
      <c r="E550" s="33">
        <f t="shared" si="84"/>
        <v>65</v>
      </c>
      <c r="F550" s="33">
        <v>5</v>
      </c>
      <c r="G550" s="147">
        <v>44049</v>
      </c>
      <c r="H550" s="22"/>
      <c r="I550" s="3">
        <v>6</v>
      </c>
      <c r="J550" s="42">
        <v>44048</v>
      </c>
      <c r="K550" s="130">
        <v>5</v>
      </c>
      <c r="L550" s="22"/>
      <c r="M550" s="3">
        <v>8</v>
      </c>
      <c r="N550" s="42">
        <v>44047</v>
      </c>
      <c r="O550" s="130">
        <v>5</v>
      </c>
      <c r="P550" s="22"/>
      <c r="Q550" s="3">
        <v>8</v>
      </c>
      <c r="R550" s="42">
        <v>44046</v>
      </c>
      <c r="S550" s="130">
        <v>5</v>
      </c>
      <c r="T550" s="22"/>
      <c r="U550" s="3">
        <v>8</v>
      </c>
      <c r="V550" s="42">
        <v>44045</v>
      </c>
      <c r="W550" s="130">
        <v>5</v>
      </c>
      <c r="X550" s="22"/>
      <c r="Y550" s="3">
        <v>5</v>
      </c>
      <c r="Z550" s="42">
        <v>44044</v>
      </c>
      <c r="AA550" s="130">
        <v>5</v>
      </c>
      <c r="AB550" s="22"/>
      <c r="AC550" s="131">
        <v>3</v>
      </c>
      <c r="AD550" s="42">
        <v>44043</v>
      </c>
      <c r="AE550" s="130">
        <v>5</v>
      </c>
      <c r="AF550" s="22"/>
      <c r="AG550" s="131">
        <v>1</v>
      </c>
      <c r="AH550" s="42">
        <v>44042</v>
      </c>
      <c r="AI550" s="130">
        <v>5</v>
      </c>
      <c r="AJ550" s="132"/>
      <c r="AK550" s="3">
        <v>1</v>
      </c>
      <c r="AL550" s="42">
        <v>44041</v>
      </c>
      <c r="AM550" s="130">
        <v>5</v>
      </c>
      <c r="AN550" s="132"/>
      <c r="AO550" s="3">
        <v>1</v>
      </c>
      <c r="AP550" s="42">
        <v>44040</v>
      </c>
      <c r="AQ550" s="130">
        <v>5</v>
      </c>
      <c r="AR550" s="132"/>
      <c r="AS550" s="3">
        <v>1</v>
      </c>
      <c r="AT550" s="42">
        <v>44039</v>
      </c>
      <c r="AU550" s="130">
        <v>5</v>
      </c>
      <c r="AV550" s="132"/>
      <c r="AW550" s="3">
        <v>1</v>
      </c>
      <c r="AX550" s="42">
        <v>44038</v>
      </c>
      <c r="AY550" s="130">
        <v>5</v>
      </c>
      <c r="AZ550" s="132"/>
      <c r="BA550" s="3">
        <v>1</v>
      </c>
      <c r="BB550" s="42">
        <v>44037</v>
      </c>
      <c r="BC550" s="130">
        <v>5</v>
      </c>
      <c r="BD550" s="132"/>
      <c r="BE550" s="3">
        <v>1</v>
      </c>
      <c r="BF550" s="42">
        <v>44036</v>
      </c>
      <c r="BG550" s="130">
        <v>5</v>
      </c>
      <c r="BH550" s="22"/>
    </row>
    <row r="551" spans="1:60" x14ac:dyDescent="0.25">
      <c r="A551" s="30"/>
      <c r="B551" s="62"/>
      <c r="C551" s="128">
        <f t="shared" si="82"/>
        <v>1</v>
      </c>
      <c r="D551" s="129">
        <f t="shared" si="83"/>
        <v>1</v>
      </c>
      <c r="E551" s="33">
        <f t="shared" si="84"/>
        <v>15</v>
      </c>
      <c r="F551" s="33">
        <v>5</v>
      </c>
      <c r="G551" s="147">
        <v>44049</v>
      </c>
      <c r="H551" s="22"/>
      <c r="I551" s="3">
        <v>6</v>
      </c>
      <c r="J551" s="42">
        <v>44048</v>
      </c>
      <c r="K551" s="130">
        <v>5</v>
      </c>
      <c r="L551" s="22"/>
      <c r="M551" s="3">
        <v>8</v>
      </c>
      <c r="N551" s="42">
        <v>44047</v>
      </c>
      <c r="O551" s="130">
        <v>5</v>
      </c>
      <c r="P551" s="22"/>
      <c r="Q551" s="3">
        <v>8</v>
      </c>
      <c r="R551" s="42">
        <v>44046</v>
      </c>
      <c r="S551" s="130">
        <v>5</v>
      </c>
      <c r="T551" s="22"/>
      <c r="U551" s="3"/>
      <c r="V551" s="42"/>
      <c r="W551" s="130"/>
      <c r="X551" s="22"/>
      <c r="Y551" s="3"/>
      <c r="Z551" s="42"/>
      <c r="AA551" s="130"/>
      <c r="AB551" s="22"/>
      <c r="AC551" s="131"/>
      <c r="AD551" s="42"/>
      <c r="AE551" s="130"/>
      <c r="AF551" s="22"/>
      <c r="AG551" s="131"/>
      <c r="AH551" s="42"/>
      <c r="AI551" s="130"/>
      <c r="AJ551" s="132"/>
      <c r="AK551" s="3"/>
      <c r="AL551" s="42"/>
      <c r="AM551" s="130"/>
      <c r="AN551" s="132"/>
      <c r="AO551" s="3"/>
      <c r="AP551" s="42"/>
      <c r="AQ551" s="130"/>
      <c r="AR551" s="132"/>
      <c r="AS551" s="3"/>
      <c r="AT551" s="42"/>
      <c r="AU551" s="130"/>
      <c r="AV551" s="132"/>
      <c r="AW551" s="3"/>
      <c r="AX551" s="42"/>
      <c r="AY551" s="130"/>
      <c r="AZ551" s="132"/>
      <c r="BA551" s="3"/>
      <c r="BB551" s="42"/>
      <c r="BC551" s="130"/>
      <c r="BD551" s="132"/>
      <c r="BE551" s="3"/>
      <c r="BF551" s="42"/>
      <c r="BG551" s="130"/>
      <c r="BH551" s="22"/>
    </row>
    <row r="552" spans="1:60" x14ac:dyDescent="0.25">
      <c r="A552" s="30">
        <v>44049</v>
      </c>
      <c r="B552" s="62">
        <v>0.33333333333333331</v>
      </c>
      <c r="C552" s="128">
        <f t="shared" si="82"/>
        <v>6</v>
      </c>
      <c r="D552" s="129">
        <f t="shared" si="83"/>
        <v>6</v>
      </c>
      <c r="E552" s="33">
        <f t="shared" si="84"/>
        <v>390</v>
      </c>
      <c r="F552" s="33">
        <v>5</v>
      </c>
      <c r="G552" s="147">
        <v>44049</v>
      </c>
      <c r="H552" s="22"/>
      <c r="I552" s="3">
        <v>6</v>
      </c>
      <c r="J552" s="42">
        <v>44048</v>
      </c>
      <c r="K552" s="130">
        <v>30</v>
      </c>
      <c r="L552" s="22"/>
      <c r="M552" s="3">
        <v>8</v>
      </c>
      <c r="N552" s="42">
        <v>44047</v>
      </c>
      <c r="O552" s="130">
        <v>30</v>
      </c>
      <c r="P552" s="22"/>
      <c r="Q552" s="3">
        <v>8</v>
      </c>
      <c r="R552" s="42">
        <v>44046</v>
      </c>
      <c r="S552" s="130">
        <v>30</v>
      </c>
      <c r="T552" s="22"/>
      <c r="U552" s="3">
        <v>8</v>
      </c>
      <c r="V552" s="42">
        <v>44045</v>
      </c>
      <c r="W552" s="130">
        <v>30</v>
      </c>
      <c r="X552" s="22"/>
      <c r="Y552" s="3">
        <v>5</v>
      </c>
      <c r="Z552" s="42">
        <v>44044</v>
      </c>
      <c r="AA552" s="130">
        <v>30</v>
      </c>
      <c r="AB552" s="22"/>
      <c r="AC552" s="131">
        <v>3</v>
      </c>
      <c r="AD552" s="42">
        <v>44043</v>
      </c>
      <c r="AE552" s="130">
        <v>30</v>
      </c>
      <c r="AF552" s="22"/>
      <c r="AG552" s="131">
        <v>1</v>
      </c>
      <c r="AH552" s="42">
        <v>44042</v>
      </c>
      <c r="AI552" s="130">
        <v>30</v>
      </c>
      <c r="AJ552" s="132"/>
      <c r="AK552" s="3">
        <v>1</v>
      </c>
      <c r="AL552" s="42">
        <v>44041</v>
      </c>
      <c r="AM552" s="130">
        <v>30</v>
      </c>
      <c r="AN552" s="132"/>
      <c r="AO552" s="3">
        <v>1</v>
      </c>
      <c r="AP552" s="42">
        <v>44040</v>
      </c>
      <c r="AQ552" s="130">
        <v>30</v>
      </c>
      <c r="AR552" s="132"/>
      <c r="AS552" s="3">
        <v>1</v>
      </c>
      <c r="AT552" s="42">
        <v>44039</v>
      </c>
      <c r="AU552" s="130">
        <v>30</v>
      </c>
      <c r="AV552" s="132"/>
      <c r="AW552" s="3">
        <v>1</v>
      </c>
      <c r="AX552" s="42">
        <v>44038</v>
      </c>
      <c r="AY552" s="130">
        <v>30</v>
      </c>
      <c r="AZ552" s="132"/>
      <c r="BA552" s="3">
        <v>1</v>
      </c>
      <c r="BB552" s="42">
        <v>44037</v>
      </c>
      <c r="BC552" s="130">
        <v>30</v>
      </c>
      <c r="BD552" s="132"/>
      <c r="BE552" s="3">
        <v>1</v>
      </c>
      <c r="BF552" s="42">
        <v>44036</v>
      </c>
      <c r="BG552" s="130">
        <v>30</v>
      </c>
      <c r="BH552" s="22"/>
    </row>
    <row r="553" spans="1:60" x14ac:dyDescent="0.25">
      <c r="A553" s="30"/>
      <c r="B553" s="62"/>
      <c r="C553" s="128">
        <f t="shared" si="82"/>
        <v>1</v>
      </c>
      <c r="D553" s="129">
        <f t="shared" si="83"/>
        <v>1</v>
      </c>
      <c r="E553" s="33">
        <f t="shared" si="84"/>
        <v>5</v>
      </c>
      <c r="F553" s="33">
        <v>5</v>
      </c>
      <c r="G553" s="147">
        <v>44049</v>
      </c>
      <c r="H553" s="22"/>
      <c r="I553" s="3">
        <v>6</v>
      </c>
      <c r="J553" s="42">
        <v>44048</v>
      </c>
      <c r="K553" s="130">
        <v>5</v>
      </c>
      <c r="L553" s="22"/>
      <c r="M553" s="3"/>
      <c r="N553" s="42"/>
      <c r="O553" s="130"/>
      <c r="P553" s="22"/>
      <c r="Q553" s="3"/>
      <c r="R553" s="42"/>
      <c r="S553" s="130"/>
      <c r="T553" s="22"/>
      <c r="U553" s="3"/>
      <c r="V553" s="42"/>
      <c r="W553" s="130"/>
      <c r="X553" s="22"/>
      <c r="Y553" s="3"/>
      <c r="Z553" s="42"/>
      <c r="AA553" s="130"/>
      <c r="AB553" s="22"/>
      <c r="AC553" s="131"/>
      <c r="AD553" s="42"/>
      <c r="AE553" s="130"/>
      <c r="AF553" s="22"/>
      <c r="AG553" s="131"/>
      <c r="AH553" s="42"/>
      <c r="AI553" s="130"/>
      <c r="AJ553" s="132"/>
      <c r="AK553" s="3"/>
      <c r="AL553" s="42"/>
      <c r="AM553" s="130"/>
      <c r="AN553" s="132"/>
      <c r="AO553" s="3"/>
      <c r="AP553" s="42"/>
      <c r="AQ553" s="130"/>
      <c r="AR553" s="132"/>
      <c r="AS553" s="3"/>
      <c r="AT553" s="42"/>
      <c r="AU553" s="130"/>
      <c r="AV553" s="132"/>
      <c r="AW553" s="3"/>
      <c r="AX553" s="42"/>
      <c r="AY553" s="130"/>
      <c r="AZ553" s="132"/>
      <c r="BA553" s="3"/>
      <c r="BB553" s="42"/>
      <c r="BC553" s="130"/>
      <c r="BD553" s="132"/>
      <c r="BE553" s="3"/>
      <c r="BF553" s="42"/>
      <c r="BG553" s="130"/>
      <c r="BH553" s="22"/>
    </row>
    <row r="554" spans="1:60" x14ac:dyDescent="0.25">
      <c r="A554" s="30">
        <v>44049</v>
      </c>
      <c r="B554" s="62">
        <v>0.375</v>
      </c>
      <c r="C554" s="128">
        <f t="shared" si="82"/>
        <v>2</v>
      </c>
      <c r="D554" s="129">
        <f t="shared" si="83"/>
        <v>2</v>
      </c>
      <c r="E554" s="33">
        <f t="shared" si="84"/>
        <v>130</v>
      </c>
      <c r="F554" s="33">
        <v>5</v>
      </c>
      <c r="G554" s="147">
        <v>44049</v>
      </c>
      <c r="H554" s="22"/>
      <c r="I554" s="3">
        <v>6</v>
      </c>
      <c r="J554" s="42">
        <v>44048</v>
      </c>
      <c r="K554" s="130">
        <v>10</v>
      </c>
      <c r="L554" s="22"/>
      <c r="M554" s="3">
        <v>8</v>
      </c>
      <c r="N554" s="42">
        <v>44047</v>
      </c>
      <c r="O554" s="130">
        <v>10</v>
      </c>
      <c r="P554" s="22"/>
      <c r="Q554" s="3">
        <v>8</v>
      </c>
      <c r="R554" s="42">
        <v>44046</v>
      </c>
      <c r="S554" s="130">
        <v>10</v>
      </c>
      <c r="T554" s="22"/>
      <c r="U554" s="3">
        <v>8</v>
      </c>
      <c r="V554" s="42">
        <v>44045</v>
      </c>
      <c r="W554" s="130">
        <v>10</v>
      </c>
      <c r="X554" s="22"/>
      <c r="Y554" s="3">
        <v>5</v>
      </c>
      <c r="Z554" s="42">
        <v>44044</v>
      </c>
      <c r="AA554" s="130">
        <v>10</v>
      </c>
      <c r="AB554" s="22"/>
      <c r="AC554" s="131">
        <v>3</v>
      </c>
      <c r="AD554" s="42">
        <v>44043</v>
      </c>
      <c r="AE554" s="130">
        <v>10</v>
      </c>
      <c r="AF554" s="22"/>
      <c r="AG554" s="131">
        <v>1</v>
      </c>
      <c r="AH554" s="42">
        <v>44042</v>
      </c>
      <c r="AI554" s="130">
        <v>10</v>
      </c>
      <c r="AJ554" s="132"/>
      <c r="AK554" s="3">
        <v>1</v>
      </c>
      <c r="AL554" s="42">
        <v>44041</v>
      </c>
      <c r="AM554" s="130">
        <v>10</v>
      </c>
      <c r="AN554" s="132"/>
      <c r="AO554" s="3">
        <v>1</v>
      </c>
      <c r="AP554" s="42">
        <v>44040</v>
      </c>
      <c r="AQ554" s="130">
        <v>10</v>
      </c>
      <c r="AR554" s="132"/>
      <c r="AS554" s="3">
        <v>1</v>
      </c>
      <c r="AT554" s="42">
        <v>44039</v>
      </c>
      <c r="AU554" s="130">
        <v>10</v>
      </c>
      <c r="AV554" s="132"/>
      <c r="AW554" s="3">
        <v>1</v>
      </c>
      <c r="AX554" s="42">
        <v>44038</v>
      </c>
      <c r="AY554" s="130">
        <v>10</v>
      </c>
      <c r="AZ554" s="132"/>
      <c r="BA554" s="3">
        <v>1</v>
      </c>
      <c r="BB554" s="42">
        <v>44037</v>
      </c>
      <c r="BC554" s="130">
        <v>10</v>
      </c>
      <c r="BD554" s="132"/>
      <c r="BE554" s="3">
        <v>1</v>
      </c>
      <c r="BF554" s="42">
        <v>44036</v>
      </c>
      <c r="BG554" s="130">
        <v>10</v>
      </c>
      <c r="BH554" s="22"/>
    </row>
    <row r="555" spans="1:60" x14ac:dyDescent="0.25">
      <c r="A555" s="30"/>
      <c r="B555" s="62"/>
      <c r="C555" s="128">
        <f t="shared" si="82"/>
        <v>1</v>
      </c>
      <c r="D555" s="129">
        <f t="shared" si="83"/>
        <v>1</v>
      </c>
      <c r="E555" s="33">
        <f t="shared" si="84"/>
        <v>55</v>
      </c>
      <c r="F555" s="33">
        <v>5</v>
      </c>
      <c r="G555" s="147">
        <v>44049</v>
      </c>
      <c r="H555" s="22"/>
      <c r="I555" s="3">
        <v>6</v>
      </c>
      <c r="J555" s="42">
        <v>44048</v>
      </c>
      <c r="K555" s="130">
        <v>5</v>
      </c>
      <c r="L555" s="22"/>
      <c r="M555" s="3">
        <v>8</v>
      </c>
      <c r="N555" s="42">
        <v>44047</v>
      </c>
      <c r="O555" s="130">
        <v>5</v>
      </c>
      <c r="P555" s="22"/>
      <c r="Q555" s="3">
        <v>8</v>
      </c>
      <c r="R555" s="42">
        <v>44046</v>
      </c>
      <c r="S555" s="130">
        <v>5</v>
      </c>
      <c r="T555" s="22"/>
      <c r="U555" s="3">
        <v>8</v>
      </c>
      <c r="V555" s="42">
        <v>44045</v>
      </c>
      <c r="W555" s="130">
        <v>5</v>
      </c>
      <c r="X555" s="22"/>
      <c r="Y555" s="3">
        <v>5</v>
      </c>
      <c r="Z555" s="42">
        <v>44044</v>
      </c>
      <c r="AA555" s="130">
        <v>5</v>
      </c>
      <c r="AB555" s="22"/>
      <c r="AC555" s="131"/>
      <c r="AD555" s="42"/>
      <c r="AE555" s="134">
        <v>0</v>
      </c>
      <c r="AF555" s="22"/>
      <c r="AG555" s="131"/>
      <c r="AH555" s="42"/>
      <c r="AI555" s="134">
        <v>0</v>
      </c>
      <c r="AJ555" s="132"/>
      <c r="AK555" s="3">
        <v>1</v>
      </c>
      <c r="AL555" s="42">
        <v>44041</v>
      </c>
      <c r="AM555" s="130">
        <v>5</v>
      </c>
      <c r="AN555" s="132"/>
      <c r="AO555" s="3">
        <v>1</v>
      </c>
      <c r="AP555" s="42">
        <v>44040</v>
      </c>
      <c r="AQ555" s="130">
        <v>5</v>
      </c>
      <c r="AR555" s="132"/>
      <c r="AS555" s="3">
        <v>1</v>
      </c>
      <c r="AT555" s="42">
        <v>44039</v>
      </c>
      <c r="AU555" s="130">
        <v>5</v>
      </c>
      <c r="AV555" s="132"/>
      <c r="AW555" s="3">
        <v>1</v>
      </c>
      <c r="AX555" s="42">
        <v>44038</v>
      </c>
      <c r="AY555" s="130">
        <v>5</v>
      </c>
      <c r="AZ555" s="132"/>
      <c r="BA555" s="3">
        <v>1</v>
      </c>
      <c r="BB555" s="42">
        <v>44037</v>
      </c>
      <c r="BC555" s="130">
        <v>5</v>
      </c>
      <c r="BD555" s="132"/>
      <c r="BE555" s="3">
        <v>1</v>
      </c>
      <c r="BF555" s="42">
        <v>44036</v>
      </c>
      <c r="BG555" s="130">
        <v>5</v>
      </c>
      <c r="BH555" s="22"/>
    </row>
    <row r="556" spans="1:60" x14ac:dyDescent="0.25">
      <c r="A556" s="30">
        <v>44049</v>
      </c>
      <c r="B556" s="62">
        <v>0.41666666666666669</v>
      </c>
      <c r="C556" s="128">
        <f t="shared" si="82"/>
        <v>9</v>
      </c>
      <c r="D556" s="129">
        <f t="shared" si="83"/>
        <v>9</v>
      </c>
      <c r="E556" s="33">
        <f t="shared" si="84"/>
        <v>585</v>
      </c>
      <c r="F556" s="33">
        <v>5</v>
      </c>
      <c r="G556" s="147">
        <v>44049</v>
      </c>
      <c r="H556" s="22"/>
      <c r="I556" s="3">
        <v>6</v>
      </c>
      <c r="J556" s="42">
        <v>44048</v>
      </c>
      <c r="K556" s="130">
        <v>45</v>
      </c>
      <c r="L556" s="22"/>
      <c r="M556" s="3">
        <v>8</v>
      </c>
      <c r="N556" s="42">
        <v>44047</v>
      </c>
      <c r="O556" s="130">
        <v>45</v>
      </c>
      <c r="P556" s="22"/>
      <c r="Q556" s="3">
        <v>8</v>
      </c>
      <c r="R556" s="42">
        <v>44046</v>
      </c>
      <c r="S556" s="130">
        <v>45</v>
      </c>
      <c r="T556" s="22"/>
      <c r="U556" s="3">
        <v>8</v>
      </c>
      <c r="V556" s="42">
        <v>44045</v>
      </c>
      <c r="W556" s="130">
        <v>45</v>
      </c>
      <c r="X556" s="22"/>
      <c r="Y556" s="3">
        <v>5</v>
      </c>
      <c r="Z556" s="42">
        <v>44044</v>
      </c>
      <c r="AA556" s="130">
        <v>45</v>
      </c>
      <c r="AB556" s="22"/>
      <c r="AC556" s="131">
        <v>3</v>
      </c>
      <c r="AD556" s="42">
        <v>44043</v>
      </c>
      <c r="AE556" s="130">
        <v>45</v>
      </c>
      <c r="AF556" s="22"/>
      <c r="AG556" s="131">
        <v>1</v>
      </c>
      <c r="AH556" s="42">
        <v>44042</v>
      </c>
      <c r="AI556" s="130">
        <v>45</v>
      </c>
      <c r="AJ556" s="132"/>
      <c r="AK556" s="3">
        <v>1</v>
      </c>
      <c r="AL556" s="42">
        <v>44041</v>
      </c>
      <c r="AM556" s="130">
        <v>45</v>
      </c>
      <c r="AN556" s="132"/>
      <c r="AO556" s="3">
        <v>1</v>
      </c>
      <c r="AP556" s="42">
        <v>44040</v>
      </c>
      <c r="AQ556" s="130">
        <v>45</v>
      </c>
      <c r="AR556" s="132"/>
      <c r="AS556" s="3">
        <v>1</v>
      </c>
      <c r="AT556" s="42">
        <v>44039</v>
      </c>
      <c r="AU556" s="130">
        <v>45</v>
      </c>
      <c r="AV556" s="132"/>
      <c r="AW556" s="3">
        <v>1</v>
      </c>
      <c r="AX556" s="42">
        <v>44038</v>
      </c>
      <c r="AY556" s="130">
        <v>45</v>
      </c>
      <c r="AZ556" s="132"/>
      <c r="BA556" s="3">
        <v>1</v>
      </c>
      <c r="BB556" s="42">
        <v>44037</v>
      </c>
      <c r="BC556" s="130">
        <v>45</v>
      </c>
      <c r="BD556" s="132"/>
      <c r="BE556" s="3">
        <v>1</v>
      </c>
      <c r="BF556" s="42">
        <v>44036</v>
      </c>
      <c r="BG556" s="130">
        <v>45</v>
      </c>
      <c r="BH556" s="22"/>
    </row>
    <row r="557" spans="1:60" x14ac:dyDescent="0.25">
      <c r="A557" s="30"/>
      <c r="B557" s="62"/>
      <c r="C557" s="128">
        <f t="shared" si="82"/>
        <v>1</v>
      </c>
      <c r="D557" s="129">
        <f t="shared" si="83"/>
        <v>1</v>
      </c>
      <c r="E557" s="33">
        <f t="shared" si="84"/>
        <v>60</v>
      </c>
      <c r="F557" s="33">
        <v>5</v>
      </c>
      <c r="G557" s="147">
        <v>44049</v>
      </c>
      <c r="H557" s="22"/>
      <c r="I557" s="3">
        <v>6</v>
      </c>
      <c r="J557" s="42">
        <v>44048</v>
      </c>
      <c r="K557" s="130">
        <v>5</v>
      </c>
      <c r="L557" s="22"/>
      <c r="M557" s="3">
        <v>8</v>
      </c>
      <c r="N557" s="42">
        <v>44047</v>
      </c>
      <c r="O557" s="130">
        <v>5</v>
      </c>
      <c r="P557" s="22"/>
      <c r="Q557" s="3">
        <v>8</v>
      </c>
      <c r="R557" s="42">
        <v>44046</v>
      </c>
      <c r="S557" s="130">
        <v>5</v>
      </c>
      <c r="T557" s="22"/>
      <c r="U557" s="3">
        <v>8</v>
      </c>
      <c r="V557" s="42">
        <v>44045</v>
      </c>
      <c r="W557" s="130">
        <v>5</v>
      </c>
      <c r="X557" s="22"/>
      <c r="Y557" s="3">
        <v>5</v>
      </c>
      <c r="Z557" s="42">
        <v>44044</v>
      </c>
      <c r="AA557" s="130">
        <v>5</v>
      </c>
      <c r="AB557" s="22"/>
      <c r="AC557" s="131">
        <v>3</v>
      </c>
      <c r="AD557" s="42">
        <v>44043</v>
      </c>
      <c r="AE557" s="130">
        <v>5</v>
      </c>
      <c r="AF557" s="22"/>
      <c r="AG557" s="131"/>
      <c r="AH557" s="42"/>
      <c r="AI557" s="134">
        <v>0</v>
      </c>
      <c r="AJ557" s="132"/>
      <c r="AK557" s="3">
        <v>1</v>
      </c>
      <c r="AL557" s="42">
        <v>44041</v>
      </c>
      <c r="AM557" s="130">
        <v>5</v>
      </c>
      <c r="AN557" s="132"/>
      <c r="AO557" s="3">
        <v>1</v>
      </c>
      <c r="AP557" s="42">
        <v>44040</v>
      </c>
      <c r="AQ557" s="130">
        <v>5</v>
      </c>
      <c r="AR557" s="132"/>
      <c r="AS557" s="3">
        <v>1</v>
      </c>
      <c r="AT557" s="42">
        <v>44039</v>
      </c>
      <c r="AU557" s="130">
        <v>5</v>
      </c>
      <c r="AV557" s="132"/>
      <c r="AW557" s="3">
        <v>1</v>
      </c>
      <c r="AX557" s="42">
        <v>44038</v>
      </c>
      <c r="AY557" s="130">
        <v>5</v>
      </c>
      <c r="AZ557" s="132"/>
      <c r="BA557" s="3">
        <v>1</v>
      </c>
      <c r="BB557" s="42">
        <v>44037</v>
      </c>
      <c r="BC557" s="130">
        <v>5</v>
      </c>
      <c r="BD557" s="132"/>
      <c r="BE557" s="3">
        <v>1</v>
      </c>
      <c r="BF557" s="42">
        <v>44036</v>
      </c>
      <c r="BG557" s="130">
        <v>5</v>
      </c>
      <c r="BH557" s="22"/>
    </row>
    <row r="558" spans="1:60" x14ac:dyDescent="0.25">
      <c r="A558" s="30"/>
      <c r="B558" s="62"/>
      <c r="C558" s="128">
        <f t="shared" si="82"/>
        <v>1</v>
      </c>
      <c r="D558" s="129">
        <f t="shared" si="83"/>
        <v>1</v>
      </c>
      <c r="E558" s="33">
        <f t="shared" si="84"/>
        <v>55</v>
      </c>
      <c r="F558" s="33">
        <v>5</v>
      </c>
      <c r="G558" s="147">
        <v>44049</v>
      </c>
      <c r="H558" s="22"/>
      <c r="I558" s="3">
        <v>6</v>
      </c>
      <c r="J558" s="42">
        <v>44048</v>
      </c>
      <c r="K558" s="130">
        <v>5</v>
      </c>
      <c r="L558" s="22"/>
      <c r="M558" s="3">
        <v>8</v>
      </c>
      <c r="N558" s="42">
        <v>44047</v>
      </c>
      <c r="O558" s="130">
        <v>5</v>
      </c>
      <c r="P558" s="22"/>
      <c r="Q558" s="3"/>
      <c r="R558" s="42"/>
      <c r="S558" s="134">
        <v>0</v>
      </c>
      <c r="T558" s="22"/>
      <c r="U558" s="3">
        <v>8</v>
      </c>
      <c r="V558" s="42">
        <v>44045</v>
      </c>
      <c r="W558" s="130">
        <v>5</v>
      </c>
      <c r="X558" s="22"/>
      <c r="Y558" s="3">
        <v>5</v>
      </c>
      <c r="Z558" s="42">
        <v>44044</v>
      </c>
      <c r="AA558" s="130">
        <v>5</v>
      </c>
      <c r="AB558" s="22"/>
      <c r="AC558" s="131">
        <v>3</v>
      </c>
      <c r="AD558" s="42">
        <v>44043</v>
      </c>
      <c r="AE558" s="130">
        <v>5</v>
      </c>
      <c r="AF558" s="22"/>
      <c r="AG558" s="131">
        <v>1</v>
      </c>
      <c r="AH558" s="42">
        <v>44042</v>
      </c>
      <c r="AI558" s="130">
        <v>5</v>
      </c>
      <c r="AJ558" s="132"/>
      <c r="AK558" s="3">
        <v>1</v>
      </c>
      <c r="AL558" s="42">
        <v>44041</v>
      </c>
      <c r="AM558" s="130">
        <v>5</v>
      </c>
      <c r="AN558" s="132"/>
      <c r="AO558" s="3">
        <v>1</v>
      </c>
      <c r="AP558" s="42">
        <v>44040</v>
      </c>
      <c r="AQ558" s="130">
        <v>5</v>
      </c>
      <c r="AR558" s="132"/>
      <c r="AS558" s="3"/>
      <c r="AT558" s="42"/>
      <c r="AU558" s="134">
        <v>0</v>
      </c>
      <c r="AV558" s="132"/>
      <c r="AW558" s="3">
        <v>1</v>
      </c>
      <c r="AX558" s="42">
        <v>44038</v>
      </c>
      <c r="AY558" s="130">
        <v>5</v>
      </c>
      <c r="AZ558" s="132"/>
      <c r="BA558" s="3">
        <v>1</v>
      </c>
      <c r="BB558" s="42">
        <v>44037</v>
      </c>
      <c r="BC558" s="130">
        <v>5</v>
      </c>
      <c r="BD558" s="132"/>
      <c r="BE558" s="3">
        <v>1</v>
      </c>
      <c r="BF558" s="42">
        <v>44036</v>
      </c>
      <c r="BG558" s="130">
        <v>5</v>
      </c>
      <c r="BH558" s="22"/>
    </row>
    <row r="559" spans="1:60" x14ac:dyDescent="0.25">
      <c r="A559" s="30"/>
      <c r="B559" s="62"/>
      <c r="C559" s="128">
        <f t="shared" si="82"/>
        <v>1</v>
      </c>
      <c r="D559" s="129">
        <f t="shared" si="83"/>
        <v>1</v>
      </c>
      <c r="E559" s="33">
        <f t="shared" si="84"/>
        <v>40</v>
      </c>
      <c r="F559" s="33">
        <v>5</v>
      </c>
      <c r="G559" s="147">
        <v>44049</v>
      </c>
      <c r="H559" s="22"/>
      <c r="I559" s="3">
        <v>6</v>
      </c>
      <c r="J559" s="42">
        <v>44048</v>
      </c>
      <c r="K559" s="130">
        <v>5</v>
      </c>
      <c r="L559" s="22"/>
      <c r="M559" s="3">
        <v>8</v>
      </c>
      <c r="N559" s="42">
        <v>44047</v>
      </c>
      <c r="O559" s="130">
        <v>5</v>
      </c>
      <c r="P559" s="22"/>
      <c r="Q559" s="3"/>
      <c r="R559" s="42"/>
      <c r="S559" s="134">
        <v>0</v>
      </c>
      <c r="T559" s="22"/>
      <c r="U559" s="3">
        <v>8</v>
      </c>
      <c r="V559" s="42">
        <v>44045</v>
      </c>
      <c r="W559" s="130">
        <v>5</v>
      </c>
      <c r="X559" s="22"/>
      <c r="Y559" s="3">
        <v>5</v>
      </c>
      <c r="Z559" s="42">
        <v>44044</v>
      </c>
      <c r="AA559" s="130">
        <v>5</v>
      </c>
      <c r="AB559" s="22"/>
      <c r="AC559" s="131"/>
      <c r="AD559" s="42"/>
      <c r="AE559" s="134">
        <v>0</v>
      </c>
      <c r="AF559" s="22"/>
      <c r="AG559" s="131">
        <v>1</v>
      </c>
      <c r="AH559" s="42">
        <v>44042</v>
      </c>
      <c r="AI559" s="130">
        <v>5</v>
      </c>
      <c r="AJ559" s="132"/>
      <c r="AK559" s="3">
        <v>1</v>
      </c>
      <c r="AL559" s="42">
        <v>44041</v>
      </c>
      <c r="AM559" s="130">
        <v>5</v>
      </c>
      <c r="AN559" s="132"/>
      <c r="AO559" s="3">
        <v>1</v>
      </c>
      <c r="AP559" s="42">
        <v>44040</v>
      </c>
      <c r="AQ559" s="130">
        <v>5</v>
      </c>
      <c r="AR559" s="132"/>
      <c r="AS559" s="3"/>
      <c r="AT559" s="42"/>
      <c r="AU559" s="134">
        <v>0</v>
      </c>
      <c r="AV559" s="132"/>
      <c r="AW559" s="3"/>
      <c r="AX559" s="42"/>
      <c r="AY559" s="134">
        <v>0</v>
      </c>
      <c r="AZ559" s="132"/>
      <c r="BA559" s="3"/>
      <c r="BB559" s="42"/>
      <c r="BC559" s="134">
        <v>0</v>
      </c>
      <c r="BD559" s="132"/>
      <c r="BE559" s="3">
        <v>1</v>
      </c>
      <c r="BF559" s="42">
        <v>44036</v>
      </c>
      <c r="BG559" s="130">
        <v>5</v>
      </c>
      <c r="BH559" s="22"/>
    </row>
    <row r="560" spans="1:60" x14ac:dyDescent="0.25">
      <c r="A560" s="30"/>
      <c r="B560" s="62"/>
      <c r="C560" s="128">
        <f t="shared" si="82"/>
        <v>1</v>
      </c>
      <c r="D560" s="129">
        <f t="shared" si="83"/>
        <v>1</v>
      </c>
      <c r="E560" s="33">
        <f t="shared" si="84"/>
        <v>10</v>
      </c>
      <c r="F560" s="33">
        <v>5</v>
      </c>
      <c r="G560" s="147">
        <v>44049</v>
      </c>
      <c r="H560" s="22"/>
      <c r="I560" s="3">
        <v>6</v>
      </c>
      <c r="J560" s="42">
        <v>44048</v>
      </c>
      <c r="K560" s="130">
        <v>5</v>
      </c>
      <c r="L560" s="22"/>
      <c r="M560" s="3"/>
      <c r="N560" s="42"/>
      <c r="O560" s="134">
        <v>0</v>
      </c>
      <c r="P560" s="22"/>
      <c r="Q560" s="3"/>
      <c r="R560" s="42"/>
      <c r="S560" s="134">
        <v>0</v>
      </c>
      <c r="T560" s="22"/>
      <c r="U560" s="3"/>
      <c r="V560" s="42"/>
      <c r="W560" s="134">
        <v>0</v>
      </c>
      <c r="X560" s="22"/>
      <c r="Y560" s="3"/>
      <c r="Z560" s="42"/>
      <c r="AA560" s="134">
        <v>0</v>
      </c>
      <c r="AB560" s="22"/>
      <c r="AC560" s="131">
        <v>3</v>
      </c>
      <c r="AD560" s="42">
        <v>44043</v>
      </c>
      <c r="AE560" s="130">
        <v>5</v>
      </c>
      <c r="AF560" s="22"/>
      <c r="AG560" s="131"/>
      <c r="AH560" s="42"/>
      <c r="AI560" s="130"/>
      <c r="AJ560" s="132"/>
      <c r="AK560" s="3"/>
      <c r="AL560" s="42"/>
      <c r="AM560" s="130"/>
      <c r="AN560" s="132"/>
      <c r="AO560" s="3"/>
      <c r="AP560" s="42"/>
      <c r="AQ560" s="130"/>
      <c r="AR560" s="132"/>
      <c r="AS560" s="3"/>
      <c r="AT560" s="42"/>
      <c r="AU560" s="130"/>
      <c r="AV560" s="132"/>
      <c r="AW560" s="3"/>
      <c r="AX560" s="42"/>
      <c r="AY560" s="130"/>
      <c r="AZ560" s="132"/>
      <c r="BA560" s="3"/>
      <c r="BB560" s="42"/>
      <c r="BC560" s="130"/>
      <c r="BD560" s="132"/>
      <c r="BE560" s="3"/>
      <c r="BF560" s="42"/>
      <c r="BG560" s="130"/>
      <c r="BH560" s="22"/>
    </row>
    <row r="561" spans="1:60" x14ac:dyDescent="0.25">
      <c r="A561" s="30">
        <v>44049</v>
      </c>
      <c r="B561" s="62">
        <v>0.45833333333333331</v>
      </c>
      <c r="C561" s="128">
        <f t="shared" si="82"/>
        <v>4</v>
      </c>
      <c r="D561" s="129">
        <f t="shared" si="83"/>
        <v>4</v>
      </c>
      <c r="E561" s="33">
        <f t="shared" si="84"/>
        <v>260</v>
      </c>
      <c r="F561" s="33">
        <v>5</v>
      </c>
      <c r="G561" s="147">
        <v>44049</v>
      </c>
      <c r="H561" s="22"/>
      <c r="I561" s="3">
        <v>6</v>
      </c>
      <c r="J561" s="42">
        <v>44048</v>
      </c>
      <c r="K561" s="130">
        <v>20</v>
      </c>
      <c r="L561" s="22"/>
      <c r="M561" s="3">
        <v>8</v>
      </c>
      <c r="N561" s="42">
        <v>44047</v>
      </c>
      <c r="O561" s="130">
        <v>20</v>
      </c>
      <c r="P561" s="22"/>
      <c r="Q561" s="3">
        <v>8</v>
      </c>
      <c r="R561" s="42">
        <v>44046</v>
      </c>
      <c r="S561" s="130">
        <v>20</v>
      </c>
      <c r="T561" s="22"/>
      <c r="U561" s="3">
        <v>8</v>
      </c>
      <c r="V561" s="42">
        <v>44045</v>
      </c>
      <c r="W561" s="130">
        <v>20</v>
      </c>
      <c r="X561" s="22"/>
      <c r="Y561" s="3">
        <v>5</v>
      </c>
      <c r="Z561" s="42">
        <v>44044</v>
      </c>
      <c r="AA561" s="130">
        <v>20</v>
      </c>
      <c r="AB561" s="22"/>
      <c r="AC561" s="131">
        <v>3</v>
      </c>
      <c r="AD561" s="42">
        <v>44043</v>
      </c>
      <c r="AE561" s="130">
        <v>20</v>
      </c>
      <c r="AF561" s="22"/>
      <c r="AG561" s="131">
        <v>1</v>
      </c>
      <c r="AH561" s="42">
        <v>44042</v>
      </c>
      <c r="AI561" s="130">
        <v>20</v>
      </c>
      <c r="AJ561" s="132"/>
      <c r="AK561" s="3">
        <v>1</v>
      </c>
      <c r="AL561" s="42">
        <v>44041</v>
      </c>
      <c r="AM561" s="130">
        <v>20</v>
      </c>
      <c r="AN561" s="132"/>
      <c r="AO561" s="3">
        <v>1</v>
      </c>
      <c r="AP561" s="42">
        <v>44040</v>
      </c>
      <c r="AQ561" s="130">
        <v>20</v>
      </c>
      <c r="AR561" s="132"/>
      <c r="AS561" s="3">
        <v>1</v>
      </c>
      <c r="AT561" s="42">
        <v>44039</v>
      </c>
      <c r="AU561" s="130">
        <v>20</v>
      </c>
      <c r="AV561" s="132"/>
      <c r="AW561" s="3">
        <v>1</v>
      </c>
      <c r="AX561" s="42">
        <v>44038</v>
      </c>
      <c r="AY561" s="130">
        <v>20</v>
      </c>
      <c r="AZ561" s="132"/>
      <c r="BA561" s="3">
        <v>1</v>
      </c>
      <c r="BB561" s="42">
        <v>44037</v>
      </c>
      <c r="BC561" s="130">
        <v>20</v>
      </c>
      <c r="BD561" s="132"/>
      <c r="BE561" s="3">
        <v>1</v>
      </c>
      <c r="BF561" s="42">
        <v>44036</v>
      </c>
      <c r="BG561" s="130">
        <v>20</v>
      </c>
      <c r="BH561" s="22"/>
    </row>
    <row r="562" spans="1:60" x14ac:dyDescent="0.25">
      <c r="A562" s="30"/>
      <c r="B562" s="62"/>
      <c r="C562" s="128">
        <f t="shared" si="82"/>
        <v>1</v>
      </c>
      <c r="D562" s="129">
        <f t="shared" si="83"/>
        <v>1</v>
      </c>
      <c r="E562" s="33">
        <f t="shared" si="84"/>
        <v>25</v>
      </c>
      <c r="F562" s="33">
        <v>5</v>
      </c>
      <c r="G562" s="147">
        <v>44049</v>
      </c>
      <c r="H562" s="22"/>
      <c r="I562" s="3">
        <v>6</v>
      </c>
      <c r="J562" s="42">
        <v>44048</v>
      </c>
      <c r="K562" s="130">
        <v>5</v>
      </c>
      <c r="L562" s="22"/>
      <c r="M562" s="3">
        <v>8</v>
      </c>
      <c r="N562" s="42">
        <v>44047</v>
      </c>
      <c r="O562" s="130">
        <v>5</v>
      </c>
      <c r="P562" s="22"/>
      <c r="Q562" s="3">
        <v>8</v>
      </c>
      <c r="R562" s="42">
        <v>44046</v>
      </c>
      <c r="S562" s="130">
        <v>5</v>
      </c>
      <c r="T562" s="22"/>
      <c r="U562" s="3"/>
      <c r="V562" s="42"/>
      <c r="W562" s="134">
        <v>0</v>
      </c>
      <c r="X562" s="22"/>
      <c r="Y562" s="3"/>
      <c r="Z562" s="42"/>
      <c r="AA562" s="134">
        <v>0</v>
      </c>
      <c r="AB562" s="22"/>
      <c r="AC562" s="131">
        <v>3</v>
      </c>
      <c r="AD562" s="42">
        <v>44043</v>
      </c>
      <c r="AE562" s="130">
        <v>5</v>
      </c>
      <c r="AF562" s="22"/>
      <c r="AG562" s="131">
        <v>1</v>
      </c>
      <c r="AH562" s="42">
        <v>44042</v>
      </c>
      <c r="AI562" s="130">
        <v>5</v>
      </c>
      <c r="AJ562" s="132"/>
      <c r="AK562" s="3"/>
      <c r="AL562" s="42"/>
      <c r="AM562" s="130"/>
      <c r="AN562" s="132"/>
      <c r="AO562" s="3"/>
      <c r="AP562" s="42"/>
      <c r="AQ562" s="130"/>
      <c r="AR562" s="132"/>
      <c r="AS562" s="3"/>
      <c r="AT562" s="42"/>
      <c r="AU562" s="130"/>
      <c r="AV562" s="132"/>
      <c r="AW562" s="3"/>
      <c r="AX562" s="42"/>
      <c r="AY562" s="130"/>
      <c r="AZ562" s="132"/>
      <c r="BA562" s="3"/>
      <c r="BB562" s="42"/>
      <c r="BC562" s="130"/>
      <c r="BD562" s="132"/>
      <c r="BE562" s="3"/>
      <c r="BF562" s="42"/>
      <c r="BG562" s="130"/>
      <c r="BH562" s="22"/>
    </row>
    <row r="563" spans="1:60" x14ac:dyDescent="0.25">
      <c r="A563" s="30"/>
      <c r="B563" s="62"/>
      <c r="C563" s="128">
        <f t="shared" si="82"/>
        <v>1</v>
      </c>
      <c r="D563" s="129">
        <f t="shared" si="83"/>
        <v>1</v>
      </c>
      <c r="E563" s="33">
        <f t="shared" si="84"/>
        <v>10</v>
      </c>
      <c r="F563" s="33">
        <v>5</v>
      </c>
      <c r="G563" s="147">
        <v>44049</v>
      </c>
      <c r="H563" s="22"/>
      <c r="I563" s="3">
        <v>6</v>
      </c>
      <c r="J563" s="42">
        <v>44048</v>
      </c>
      <c r="K563" s="130">
        <v>5</v>
      </c>
      <c r="L563" s="22"/>
      <c r="M563" s="3">
        <v>8</v>
      </c>
      <c r="N563" s="42">
        <v>44047</v>
      </c>
      <c r="O563" s="130">
        <v>5</v>
      </c>
      <c r="P563" s="22"/>
      <c r="Q563" s="3"/>
      <c r="R563" s="42"/>
      <c r="S563" s="130"/>
      <c r="T563" s="22"/>
      <c r="U563" s="3"/>
      <c r="V563" s="42"/>
      <c r="W563" s="130"/>
      <c r="X563" s="22"/>
      <c r="Y563" s="3"/>
      <c r="Z563" s="42"/>
      <c r="AA563" s="130"/>
      <c r="AB563" s="22"/>
      <c r="AC563" s="131"/>
      <c r="AD563" s="42"/>
      <c r="AE563" s="130"/>
      <c r="AF563" s="22"/>
      <c r="AG563" s="131"/>
      <c r="AH563" s="42"/>
      <c r="AI563" s="130"/>
      <c r="AJ563" s="132"/>
      <c r="AK563" s="3"/>
      <c r="AL563" s="42"/>
      <c r="AM563" s="130"/>
      <c r="AN563" s="132"/>
      <c r="AO563" s="3"/>
      <c r="AP563" s="42"/>
      <c r="AQ563" s="130"/>
      <c r="AR563" s="132"/>
      <c r="AS563" s="3"/>
      <c r="AT563" s="42"/>
      <c r="AU563" s="130"/>
      <c r="AV563" s="132"/>
      <c r="AW563" s="3"/>
      <c r="AX563" s="42"/>
      <c r="AY563" s="130"/>
      <c r="AZ563" s="132"/>
      <c r="BA563" s="3"/>
      <c r="BB563" s="42"/>
      <c r="BC563" s="130"/>
      <c r="BD563" s="132"/>
      <c r="BE563" s="3"/>
      <c r="BF563" s="42"/>
      <c r="BG563" s="130"/>
      <c r="BH563" s="22"/>
    </row>
    <row r="564" spans="1:60" x14ac:dyDescent="0.25">
      <c r="A564" s="30"/>
      <c r="B564" s="62"/>
      <c r="C564" s="128">
        <f t="shared" si="82"/>
        <v>1</v>
      </c>
      <c r="D564" s="129">
        <f t="shared" si="83"/>
        <v>1</v>
      </c>
      <c r="E564" s="33">
        <f t="shared" si="84"/>
        <v>5</v>
      </c>
      <c r="F564" s="33">
        <v>5</v>
      </c>
      <c r="G564" s="147">
        <v>44049</v>
      </c>
      <c r="H564" s="22"/>
      <c r="I564" s="3">
        <v>6</v>
      </c>
      <c r="J564" s="42">
        <v>44048</v>
      </c>
      <c r="K564" s="130">
        <v>5</v>
      </c>
      <c r="L564" s="22"/>
      <c r="M564" s="3"/>
      <c r="N564" s="42"/>
      <c r="O564" s="130"/>
      <c r="P564" s="22"/>
      <c r="Q564" s="3"/>
      <c r="R564" s="42"/>
      <c r="S564" s="130"/>
      <c r="T564" s="22"/>
      <c r="U564" s="3"/>
      <c r="V564" s="42"/>
      <c r="W564" s="130"/>
      <c r="X564" s="22"/>
      <c r="Y564" s="3"/>
      <c r="Z564" s="42"/>
      <c r="AA564" s="130"/>
      <c r="AB564" s="22"/>
      <c r="AC564" s="131"/>
      <c r="AD564" s="42"/>
      <c r="AE564" s="130"/>
      <c r="AF564" s="22"/>
      <c r="AG564" s="131"/>
      <c r="AH564" s="42"/>
      <c r="AI564" s="130"/>
      <c r="AJ564" s="132"/>
      <c r="AK564" s="3"/>
      <c r="AL564" s="42"/>
      <c r="AM564" s="130"/>
      <c r="AN564" s="132"/>
      <c r="AO564" s="3"/>
      <c r="AP564" s="42"/>
      <c r="AQ564" s="130"/>
      <c r="AR564" s="132"/>
      <c r="AS564" s="3"/>
      <c r="AT564" s="42"/>
      <c r="AU564" s="130"/>
      <c r="AV564" s="132"/>
      <c r="AW564" s="3"/>
      <c r="AX564" s="42"/>
      <c r="AY564" s="130"/>
      <c r="AZ564" s="132"/>
      <c r="BA564" s="3"/>
      <c r="BB564" s="42"/>
      <c r="BC564" s="130"/>
      <c r="BD564" s="132"/>
      <c r="BE564" s="3"/>
      <c r="BF564" s="42"/>
      <c r="BG564" s="130"/>
      <c r="BH564" s="22"/>
    </row>
    <row r="565" spans="1:60" x14ac:dyDescent="0.25">
      <c r="A565" s="30">
        <v>44049</v>
      </c>
      <c r="B565" s="62">
        <v>0.45833333333333331</v>
      </c>
      <c r="C565" s="128">
        <f t="shared" si="82"/>
        <v>3</v>
      </c>
      <c r="D565" s="129">
        <f t="shared" si="83"/>
        <v>3</v>
      </c>
      <c r="E565" s="33">
        <f t="shared" si="84"/>
        <v>195</v>
      </c>
      <c r="F565" s="33">
        <v>5</v>
      </c>
      <c r="G565" s="147">
        <v>44049</v>
      </c>
      <c r="H565" s="22"/>
      <c r="I565" s="3">
        <v>6</v>
      </c>
      <c r="J565" s="42">
        <v>44048</v>
      </c>
      <c r="K565" s="130">
        <v>15</v>
      </c>
      <c r="L565" s="22"/>
      <c r="M565" s="3">
        <v>8</v>
      </c>
      <c r="N565" s="42">
        <v>44047</v>
      </c>
      <c r="O565" s="130">
        <v>15</v>
      </c>
      <c r="P565" s="22"/>
      <c r="Q565" s="3">
        <v>8</v>
      </c>
      <c r="R565" s="42">
        <v>44046</v>
      </c>
      <c r="S565" s="130">
        <v>15</v>
      </c>
      <c r="T565" s="22"/>
      <c r="U565" s="3">
        <v>8</v>
      </c>
      <c r="V565" s="42">
        <v>44045</v>
      </c>
      <c r="W565" s="130">
        <v>15</v>
      </c>
      <c r="X565" s="22"/>
      <c r="Y565" s="3">
        <v>5</v>
      </c>
      <c r="Z565" s="42">
        <v>44044</v>
      </c>
      <c r="AA565" s="130">
        <v>15</v>
      </c>
      <c r="AB565" s="22"/>
      <c r="AC565" s="131">
        <v>3</v>
      </c>
      <c r="AD565" s="42">
        <v>44043</v>
      </c>
      <c r="AE565" s="130">
        <v>15</v>
      </c>
      <c r="AF565" s="22"/>
      <c r="AG565" s="131">
        <v>1</v>
      </c>
      <c r="AH565" s="42">
        <v>44042</v>
      </c>
      <c r="AI565" s="130">
        <v>15</v>
      </c>
      <c r="AJ565" s="132"/>
      <c r="AK565" s="3">
        <v>1</v>
      </c>
      <c r="AL565" s="42">
        <v>44041</v>
      </c>
      <c r="AM565" s="130">
        <v>15</v>
      </c>
      <c r="AN565" s="132"/>
      <c r="AO565" s="3">
        <v>1</v>
      </c>
      <c r="AP565" s="42">
        <v>44040</v>
      </c>
      <c r="AQ565" s="130">
        <v>15</v>
      </c>
      <c r="AR565" s="132"/>
      <c r="AS565" s="3">
        <v>1</v>
      </c>
      <c r="AT565" s="42">
        <v>44039</v>
      </c>
      <c r="AU565" s="130">
        <v>15</v>
      </c>
      <c r="AV565" s="132"/>
      <c r="AW565" s="3">
        <v>1</v>
      </c>
      <c r="AX565" s="42">
        <v>44038</v>
      </c>
      <c r="AY565" s="130">
        <v>15</v>
      </c>
      <c r="AZ565" s="132"/>
      <c r="BA565" s="3">
        <v>1</v>
      </c>
      <c r="BB565" s="42">
        <v>44037</v>
      </c>
      <c r="BC565" s="130">
        <v>15</v>
      </c>
      <c r="BD565" s="132"/>
      <c r="BE565" s="3">
        <v>1</v>
      </c>
      <c r="BF565" s="42">
        <v>44036</v>
      </c>
      <c r="BG565" s="130">
        <v>15</v>
      </c>
      <c r="BH565" s="22"/>
    </row>
    <row r="566" spans="1:60" x14ac:dyDescent="0.25">
      <c r="A566" s="30"/>
      <c r="B566" s="62"/>
      <c r="C566" s="128">
        <f t="shared" si="82"/>
        <v>1</v>
      </c>
      <c r="D566" s="129">
        <f t="shared" si="83"/>
        <v>1</v>
      </c>
      <c r="E566" s="33">
        <f t="shared" si="84"/>
        <v>55</v>
      </c>
      <c r="F566" s="33">
        <v>5</v>
      </c>
      <c r="G566" s="147">
        <v>44049</v>
      </c>
      <c r="H566" s="22"/>
      <c r="I566" s="3">
        <v>6</v>
      </c>
      <c r="J566" s="42">
        <v>44048</v>
      </c>
      <c r="K566" s="130">
        <v>5</v>
      </c>
      <c r="L566" s="22"/>
      <c r="M566" s="3">
        <v>8</v>
      </c>
      <c r="N566" s="42">
        <v>44047</v>
      </c>
      <c r="O566" s="130">
        <v>5</v>
      </c>
      <c r="P566" s="22"/>
      <c r="Q566" s="3">
        <v>8</v>
      </c>
      <c r="R566" s="42">
        <v>44046</v>
      </c>
      <c r="S566" s="130">
        <v>5</v>
      </c>
      <c r="T566" s="22"/>
      <c r="U566" s="3">
        <v>8</v>
      </c>
      <c r="V566" s="42">
        <v>44045</v>
      </c>
      <c r="W566" s="130">
        <v>5</v>
      </c>
      <c r="X566" s="22"/>
      <c r="Y566" s="3">
        <v>5</v>
      </c>
      <c r="Z566" s="42">
        <v>44044</v>
      </c>
      <c r="AA566" s="130">
        <v>5</v>
      </c>
      <c r="AB566" s="22"/>
      <c r="AC566" s="131">
        <v>3</v>
      </c>
      <c r="AD566" s="42">
        <v>44043</v>
      </c>
      <c r="AE566" s="130">
        <v>5</v>
      </c>
      <c r="AF566" s="22"/>
      <c r="AG566" s="131">
        <v>1</v>
      </c>
      <c r="AH566" s="42">
        <v>44042</v>
      </c>
      <c r="AI566" s="130">
        <v>5</v>
      </c>
      <c r="AJ566" s="132"/>
      <c r="AK566" s="3"/>
      <c r="AL566" s="42"/>
      <c r="AM566" s="134">
        <v>0</v>
      </c>
      <c r="AN566" s="132"/>
      <c r="AO566" s="3">
        <v>1</v>
      </c>
      <c r="AP566" s="42">
        <v>44040</v>
      </c>
      <c r="AQ566" s="130">
        <v>5</v>
      </c>
      <c r="AR566" s="132"/>
      <c r="AS566" s="3">
        <v>1</v>
      </c>
      <c r="AT566" s="42">
        <v>44039</v>
      </c>
      <c r="AU566" s="130">
        <v>5</v>
      </c>
      <c r="AV566" s="132"/>
      <c r="AW566" s="3">
        <v>1</v>
      </c>
      <c r="AX566" s="42">
        <v>44038</v>
      </c>
      <c r="AY566" s="130">
        <v>5</v>
      </c>
      <c r="AZ566" s="132"/>
      <c r="BA566" s="3">
        <v>1</v>
      </c>
      <c r="BB566" s="42">
        <v>44037</v>
      </c>
      <c r="BC566" s="130">
        <v>5</v>
      </c>
      <c r="BD566" s="132"/>
      <c r="BE566" s="3"/>
      <c r="BF566" s="42"/>
      <c r="BG566" s="130"/>
      <c r="BH566" s="22"/>
    </row>
    <row r="567" spans="1:60" x14ac:dyDescent="0.25">
      <c r="A567" s="30">
        <v>44049</v>
      </c>
      <c r="B567" s="62">
        <v>0.58333333333333337</v>
      </c>
      <c r="C567" s="128">
        <f t="shared" si="82"/>
        <v>3</v>
      </c>
      <c r="D567" s="129">
        <f t="shared" si="83"/>
        <v>3</v>
      </c>
      <c r="E567" s="33">
        <f t="shared" si="84"/>
        <v>195</v>
      </c>
      <c r="F567" s="33">
        <v>5</v>
      </c>
      <c r="G567" s="147">
        <v>44049</v>
      </c>
      <c r="H567" s="22"/>
      <c r="I567" s="3">
        <v>6</v>
      </c>
      <c r="J567" s="42">
        <v>44048</v>
      </c>
      <c r="K567" s="130">
        <v>15</v>
      </c>
      <c r="L567" s="22"/>
      <c r="M567" s="3">
        <v>8</v>
      </c>
      <c r="N567" s="42">
        <v>44047</v>
      </c>
      <c r="O567" s="130">
        <v>15</v>
      </c>
      <c r="P567" s="22"/>
      <c r="Q567" s="3">
        <v>8</v>
      </c>
      <c r="R567" s="42">
        <v>44046</v>
      </c>
      <c r="S567" s="130">
        <v>15</v>
      </c>
      <c r="T567" s="22"/>
      <c r="U567" s="3">
        <v>8</v>
      </c>
      <c r="V567" s="42">
        <v>44045</v>
      </c>
      <c r="W567" s="130">
        <v>15</v>
      </c>
      <c r="X567" s="22"/>
      <c r="Y567" s="3">
        <v>5</v>
      </c>
      <c r="Z567" s="42">
        <v>44044</v>
      </c>
      <c r="AA567" s="130">
        <v>15</v>
      </c>
      <c r="AB567" s="22"/>
      <c r="AC567" s="131">
        <v>3</v>
      </c>
      <c r="AD567" s="42">
        <v>44043</v>
      </c>
      <c r="AE567" s="130">
        <v>15</v>
      </c>
      <c r="AF567" s="22"/>
      <c r="AG567" s="131">
        <v>1</v>
      </c>
      <c r="AH567" s="42">
        <v>44042</v>
      </c>
      <c r="AI567" s="130">
        <v>15</v>
      </c>
      <c r="AJ567" s="132"/>
      <c r="AK567" s="3">
        <v>1</v>
      </c>
      <c r="AL567" s="42">
        <v>44041</v>
      </c>
      <c r="AM567" s="130">
        <v>15</v>
      </c>
      <c r="AN567" s="132"/>
      <c r="AO567" s="3">
        <v>1</v>
      </c>
      <c r="AP567" s="42">
        <v>44040</v>
      </c>
      <c r="AQ567" s="130">
        <v>15</v>
      </c>
      <c r="AR567" s="132"/>
      <c r="AS567" s="3">
        <v>1</v>
      </c>
      <c r="AT567" s="42">
        <v>44039</v>
      </c>
      <c r="AU567" s="130">
        <v>15</v>
      </c>
      <c r="AV567" s="132"/>
      <c r="AW567" s="3">
        <v>1</v>
      </c>
      <c r="AX567" s="42">
        <v>44038</v>
      </c>
      <c r="AY567" s="130">
        <v>15</v>
      </c>
      <c r="AZ567" s="132"/>
      <c r="BA567" s="3">
        <v>1</v>
      </c>
      <c r="BB567" s="42">
        <v>44037</v>
      </c>
      <c r="BC567" s="130">
        <v>15</v>
      </c>
      <c r="BD567" s="132"/>
      <c r="BE567" s="3">
        <v>1</v>
      </c>
      <c r="BF567" s="42">
        <v>44036</v>
      </c>
      <c r="BG567" s="130">
        <v>15</v>
      </c>
      <c r="BH567" s="22"/>
    </row>
    <row r="568" spans="1:60" x14ac:dyDescent="0.25">
      <c r="A568" s="30">
        <v>44049</v>
      </c>
      <c r="B568" s="62">
        <v>0.66666666666666663</v>
      </c>
      <c r="C568" s="128">
        <f t="shared" si="82"/>
        <v>4</v>
      </c>
      <c r="D568" s="129">
        <f t="shared" si="83"/>
        <v>4</v>
      </c>
      <c r="E568" s="33">
        <f t="shared" si="84"/>
        <v>260</v>
      </c>
      <c r="F568" s="33">
        <v>5</v>
      </c>
      <c r="G568" s="147">
        <v>44049</v>
      </c>
      <c r="H568" s="22"/>
      <c r="I568" s="3">
        <v>6</v>
      </c>
      <c r="J568" s="42">
        <v>44048</v>
      </c>
      <c r="K568" s="130">
        <v>20</v>
      </c>
      <c r="L568" s="22"/>
      <c r="M568" s="3">
        <v>8</v>
      </c>
      <c r="N568" s="42">
        <v>44047</v>
      </c>
      <c r="O568" s="130">
        <v>20</v>
      </c>
      <c r="P568" s="22"/>
      <c r="Q568" s="3">
        <v>8</v>
      </c>
      <c r="R568" s="42">
        <v>44046</v>
      </c>
      <c r="S568" s="130">
        <v>20</v>
      </c>
      <c r="T568" s="22"/>
      <c r="U568" s="3">
        <v>8</v>
      </c>
      <c r="V568" s="42">
        <v>44045</v>
      </c>
      <c r="W568" s="130">
        <v>20</v>
      </c>
      <c r="X568" s="22"/>
      <c r="Y568" s="3">
        <v>5</v>
      </c>
      <c r="Z568" s="42">
        <v>44044</v>
      </c>
      <c r="AA568" s="130">
        <v>20</v>
      </c>
      <c r="AB568" s="22"/>
      <c r="AC568" s="131">
        <v>3</v>
      </c>
      <c r="AD568" s="42">
        <v>44043</v>
      </c>
      <c r="AE568" s="130">
        <v>20</v>
      </c>
      <c r="AF568" s="22"/>
      <c r="AG568" s="131">
        <v>1</v>
      </c>
      <c r="AH568" s="42">
        <v>44042</v>
      </c>
      <c r="AI568" s="130">
        <v>20</v>
      </c>
      <c r="AJ568" s="132"/>
      <c r="AK568" s="3">
        <v>1</v>
      </c>
      <c r="AL568" s="42">
        <v>44041</v>
      </c>
      <c r="AM568" s="130">
        <v>20</v>
      </c>
      <c r="AN568" s="132"/>
      <c r="AO568" s="3">
        <v>1</v>
      </c>
      <c r="AP568" s="42">
        <v>44040</v>
      </c>
      <c r="AQ568" s="130">
        <v>20</v>
      </c>
      <c r="AR568" s="132"/>
      <c r="AS568" s="3">
        <v>1</v>
      </c>
      <c r="AT568" s="42">
        <v>44039</v>
      </c>
      <c r="AU568" s="130">
        <v>20</v>
      </c>
      <c r="AV568" s="132"/>
      <c r="AW568" s="3">
        <v>1</v>
      </c>
      <c r="AX568" s="42">
        <v>44038</v>
      </c>
      <c r="AY568" s="130">
        <v>20</v>
      </c>
      <c r="AZ568" s="132"/>
      <c r="BA568" s="3">
        <v>1</v>
      </c>
      <c r="BB568" s="42">
        <v>44037</v>
      </c>
      <c r="BC568" s="130">
        <v>20</v>
      </c>
      <c r="BD568" s="132"/>
      <c r="BE568" s="3">
        <v>1</v>
      </c>
      <c r="BF568" s="42">
        <v>44036</v>
      </c>
      <c r="BG568" s="130">
        <v>20</v>
      </c>
      <c r="BH568" s="22"/>
    </row>
    <row r="569" spans="1:60" x14ac:dyDescent="0.25">
      <c r="A569" s="30"/>
      <c r="B569" s="62"/>
      <c r="C569" s="128">
        <f t="shared" si="82"/>
        <v>1</v>
      </c>
      <c r="D569" s="129">
        <f t="shared" si="83"/>
        <v>1</v>
      </c>
      <c r="E569" s="33">
        <f t="shared" si="84"/>
        <v>10</v>
      </c>
      <c r="F569" s="33">
        <v>5</v>
      </c>
      <c r="G569" s="147">
        <v>44049</v>
      </c>
      <c r="H569" s="22"/>
      <c r="I569" s="3">
        <v>6</v>
      </c>
      <c r="J569" s="42">
        <v>44048</v>
      </c>
      <c r="K569" s="130">
        <v>5</v>
      </c>
      <c r="L569" s="22"/>
      <c r="M569" s="3">
        <v>8</v>
      </c>
      <c r="N569" s="42">
        <v>44047</v>
      </c>
      <c r="O569" s="130">
        <v>5</v>
      </c>
      <c r="P569" s="22"/>
      <c r="Q569" s="3"/>
      <c r="R569" s="42"/>
      <c r="S569" s="130"/>
      <c r="T569" s="22"/>
      <c r="U569" s="3"/>
      <c r="V569" s="42"/>
      <c r="W569" s="130"/>
      <c r="X569" s="22"/>
      <c r="Y569" s="3"/>
      <c r="Z569" s="42"/>
      <c r="AA569" s="130"/>
      <c r="AB569" s="22"/>
      <c r="AC569" s="131"/>
      <c r="AD569" s="42"/>
      <c r="AE569" s="130"/>
      <c r="AF569" s="22"/>
      <c r="AG569" s="131"/>
      <c r="AH569" s="42"/>
      <c r="AI569" s="130"/>
      <c r="AJ569" s="132"/>
      <c r="AK569" s="3"/>
      <c r="AL569" s="42"/>
      <c r="AM569" s="130"/>
      <c r="AN569" s="132"/>
      <c r="AO569" s="3"/>
      <c r="AP569" s="42"/>
      <c r="AQ569" s="130"/>
      <c r="AR569" s="132"/>
      <c r="AS569" s="3"/>
      <c r="AT569" s="42"/>
      <c r="AU569" s="130"/>
      <c r="AV569" s="132"/>
      <c r="AW569" s="3"/>
      <c r="AX569" s="42"/>
      <c r="AY569" s="130"/>
      <c r="AZ569" s="132"/>
      <c r="BA569" s="3"/>
      <c r="BB569" s="42"/>
      <c r="BC569" s="130"/>
      <c r="BD569" s="132"/>
      <c r="BE569" s="3"/>
      <c r="BF569" s="42"/>
      <c r="BG569" s="130"/>
      <c r="BH569" s="22"/>
    </row>
    <row r="570" spans="1:60" x14ac:dyDescent="0.25">
      <c r="A570" s="30">
        <v>44049</v>
      </c>
      <c r="B570" s="62">
        <v>0.70833333333333337</v>
      </c>
      <c r="C570" s="128">
        <f t="shared" si="82"/>
        <v>2</v>
      </c>
      <c r="D570" s="129">
        <f t="shared" si="83"/>
        <v>2</v>
      </c>
      <c r="E570" s="33">
        <f t="shared" si="84"/>
        <v>130</v>
      </c>
      <c r="F570" s="33">
        <v>5</v>
      </c>
      <c r="G570" s="147">
        <v>44049</v>
      </c>
      <c r="H570" s="22"/>
      <c r="I570" s="3">
        <v>6</v>
      </c>
      <c r="J570" s="42">
        <v>44048</v>
      </c>
      <c r="K570" s="130">
        <v>10</v>
      </c>
      <c r="L570" s="22"/>
      <c r="M570" s="3">
        <v>8</v>
      </c>
      <c r="N570" s="42">
        <v>44047</v>
      </c>
      <c r="O570" s="130">
        <v>10</v>
      </c>
      <c r="P570" s="22"/>
      <c r="Q570" s="3">
        <v>8</v>
      </c>
      <c r="R570" s="42">
        <v>44046</v>
      </c>
      <c r="S570" s="130">
        <v>10</v>
      </c>
      <c r="T570" s="22"/>
      <c r="U570" s="3">
        <v>8</v>
      </c>
      <c r="V570" s="42">
        <v>44045</v>
      </c>
      <c r="W570" s="130">
        <v>10</v>
      </c>
      <c r="X570" s="22"/>
      <c r="Y570" s="3">
        <v>5</v>
      </c>
      <c r="Z570" s="42">
        <v>44044</v>
      </c>
      <c r="AA570" s="130">
        <v>10</v>
      </c>
      <c r="AB570" s="22"/>
      <c r="AC570" s="131">
        <v>3</v>
      </c>
      <c r="AD570" s="42">
        <v>44043</v>
      </c>
      <c r="AE570" s="130">
        <v>10</v>
      </c>
      <c r="AF570" s="22"/>
      <c r="AG570" s="131">
        <v>1</v>
      </c>
      <c r="AH570" s="42">
        <v>44042</v>
      </c>
      <c r="AI570" s="130">
        <v>10</v>
      </c>
      <c r="AJ570" s="132"/>
      <c r="AK570" s="3">
        <v>1</v>
      </c>
      <c r="AL570" s="42">
        <v>44041</v>
      </c>
      <c r="AM570" s="130">
        <v>10</v>
      </c>
      <c r="AN570" s="132"/>
      <c r="AO570" s="3">
        <v>1</v>
      </c>
      <c r="AP570" s="42">
        <v>44040</v>
      </c>
      <c r="AQ570" s="130">
        <v>10</v>
      </c>
      <c r="AR570" s="132"/>
      <c r="AS570" s="3">
        <v>1</v>
      </c>
      <c r="AT570" s="42">
        <v>44039</v>
      </c>
      <c r="AU570" s="130">
        <v>10</v>
      </c>
      <c r="AV570" s="132"/>
      <c r="AW570" s="3">
        <v>1</v>
      </c>
      <c r="AX570" s="42">
        <v>44038</v>
      </c>
      <c r="AY570" s="130">
        <v>10</v>
      </c>
      <c r="AZ570" s="132"/>
      <c r="BA570" s="3">
        <v>1</v>
      </c>
      <c r="BB570" s="42">
        <v>44037</v>
      </c>
      <c r="BC570" s="130">
        <v>10</v>
      </c>
      <c r="BD570" s="132"/>
      <c r="BE570" s="3">
        <v>1</v>
      </c>
      <c r="BF570" s="42">
        <v>44036</v>
      </c>
      <c r="BG570" s="130">
        <v>10</v>
      </c>
      <c r="BH570" s="22"/>
    </row>
    <row r="571" spans="1:60" x14ac:dyDescent="0.25">
      <c r="A571" s="30"/>
      <c r="B571" s="62"/>
      <c r="C571" s="128">
        <f t="shared" si="82"/>
        <v>1</v>
      </c>
      <c r="D571" s="129">
        <f t="shared" si="83"/>
        <v>1</v>
      </c>
      <c r="E571" s="33">
        <f t="shared" si="84"/>
        <v>55</v>
      </c>
      <c r="F571" s="33">
        <v>5</v>
      </c>
      <c r="G571" s="147">
        <v>44049</v>
      </c>
      <c r="H571" s="22"/>
      <c r="I571" s="3">
        <v>6</v>
      </c>
      <c r="J571" s="42">
        <v>44048</v>
      </c>
      <c r="K571" s="130">
        <v>5</v>
      </c>
      <c r="L571" s="22"/>
      <c r="M571" s="3"/>
      <c r="N571" s="42"/>
      <c r="O571" s="134">
        <v>0</v>
      </c>
      <c r="P571" s="22"/>
      <c r="Q571" s="3">
        <v>8</v>
      </c>
      <c r="R571" s="42">
        <v>44046</v>
      </c>
      <c r="S571" s="130">
        <v>5</v>
      </c>
      <c r="T571" s="22"/>
      <c r="U571" s="3">
        <v>8</v>
      </c>
      <c r="V571" s="42">
        <v>44045</v>
      </c>
      <c r="W571" s="130">
        <v>5</v>
      </c>
      <c r="X571" s="22"/>
      <c r="Y571" s="3">
        <v>5</v>
      </c>
      <c r="Z571" s="42">
        <v>44044</v>
      </c>
      <c r="AA571" s="130">
        <v>5</v>
      </c>
      <c r="AB571" s="22"/>
      <c r="AC571" s="131">
        <v>3</v>
      </c>
      <c r="AD571" s="42">
        <v>44043</v>
      </c>
      <c r="AE571" s="130">
        <v>5</v>
      </c>
      <c r="AF571" s="22"/>
      <c r="AG571" s="131">
        <v>1</v>
      </c>
      <c r="AH571" s="42">
        <v>44042</v>
      </c>
      <c r="AI571" s="130">
        <v>5</v>
      </c>
      <c r="AJ571" s="132"/>
      <c r="AK571" s="3">
        <v>1</v>
      </c>
      <c r="AL571" s="42">
        <v>44041</v>
      </c>
      <c r="AM571" s="130">
        <v>5</v>
      </c>
      <c r="AN571" s="132"/>
      <c r="AO571" s="3">
        <v>1</v>
      </c>
      <c r="AP571" s="42">
        <v>44040</v>
      </c>
      <c r="AQ571" s="130">
        <v>5</v>
      </c>
      <c r="AR571" s="132"/>
      <c r="AS571" s="3">
        <v>1</v>
      </c>
      <c r="AT571" s="42">
        <v>44039</v>
      </c>
      <c r="AU571" s="130">
        <v>5</v>
      </c>
      <c r="AV571" s="132"/>
      <c r="AW571" s="3">
        <v>1</v>
      </c>
      <c r="AX571" s="42">
        <v>44038</v>
      </c>
      <c r="AY571" s="130">
        <v>5</v>
      </c>
      <c r="AZ571" s="132"/>
      <c r="BA571" s="3">
        <v>1</v>
      </c>
      <c r="BB571" s="42">
        <v>44037</v>
      </c>
      <c r="BC571" s="130">
        <v>5</v>
      </c>
      <c r="BD571" s="132"/>
      <c r="BE571" s="3"/>
      <c r="BF571" s="42"/>
      <c r="BG571" s="130"/>
      <c r="BH571" s="22"/>
    </row>
    <row r="572" spans="1:60" x14ac:dyDescent="0.25">
      <c r="A572" s="30"/>
      <c r="B572" s="62"/>
      <c r="C572" s="128">
        <f t="shared" si="82"/>
        <v>1</v>
      </c>
      <c r="D572" s="129">
        <f t="shared" si="83"/>
        <v>1</v>
      </c>
      <c r="E572" s="33">
        <f t="shared" si="84"/>
        <v>5</v>
      </c>
      <c r="F572" s="33">
        <v>5</v>
      </c>
      <c r="G572" s="147">
        <v>44049</v>
      </c>
      <c r="H572" s="22"/>
      <c r="I572" s="3">
        <v>6</v>
      </c>
      <c r="J572" s="42">
        <v>44048</v>
      </c>
      <c r="K572" s="130">
        <v>5</v>
      </c>
      <c r="L572" s="22"/>
      <c r="M572" s="3"/>
      <c r="N572" s="42"/>
      <c r="O572" s="130"/>
      <c r="P572" s="22"/>
      <c r="Q572" s="3"/>
      <c r="R572" s="42"/>
      <c r="S572" s="130"/>
      <c r="T572" s="22"/>
      <c r="U572" s="3"/>
      <c r="V572" s="42"/>
      <c r="W572" s="130"/>
      <c r="X572" s="22"/>
      <c r="Y572" s="3"/>
      <c r="Z572" s="42"/>
      <c r="AA572" s="130"/>
      <c r="AB572" s="22"/>
      <c r="AC572" s="131"/>
      <c r="AD572" s="42"/>
      <c r="AE572" s="130"/>
      <c r="AF572" s="22"/>
      <c r="AG572" s="131"/>
      <c r="AH572" s="42"/>
      <c r="AI572" s="130"/>
      <c r="AJ572" s="132"/>
      <c r="AK572" s="3"/>
      <c r="AL572" s="42"/>
      <c r="AM572" s="130"/>
      <c r="AN572" s="132"/>
      <c r="AO572" s="3"/>
      <c r="AP572" s="42"/>
      <c r="AQ572" s="130"/>
      <c r="AR572" s="132"/>
      <c r="AS572" s="3"/>
      <c r="AT572" s="42"/>
      <c r="AU572" s="130"/>
      <c r="AV572" s="132"/>
      <c r="AW572" s="3"/>
      <c r="AX572" s="42"/>
      <c r="AY572" s="130"/>
      <c r="AZ572" s="132"/>
      <c r="BA572" s="3"/>
      <c r="BB572" s="42"/>
      <c r="BC572" s="130"/>
      <c r="BD572" s="132"/>
      <c r="BE572" s="3"/>
      <c r="BF572" s="42"/>
      <c r="BG572" s="130"/>
      <c r="BH572" s="22"/>
    </row>
    <row r="573" spans="1:60" x14ac:dyDescent="0.25">
      <c r="A573" s="30">
        <v>44049</v>
      </c>
      <c r="B573" s="62">
        <v>0.79166666666666663</v>
      </c>
      <c r="C573" s="128">
        <f t="shared" si="82"/>
        <v>2</v>
      </c>
      <c r="D573" s="129">
        <f t="shared" si="83"/>
        <v>2</v>
      </c>
      <c r="E573" s="33">
        <f t="shared" si="84"/>
        <v>130</v>
      </c>
      <c r="F573" s="33">
        <v>5</v>
      </c>
      <c r="G573" s="147">
        <v>44049</v>
      </c>
      <c r="H573" s="22"/>
      <c r="I573" s="3">
        <v>6</v>
      </c>
      <c r="J573" s="42">
        <v>44048</v>
      </c>
      <c r="K573" s="130">
        <v>10</v>
      </c>
      <c r="L573" s="22"/>
      <c r="M573" s="3">
        <v>8</v>
      </c>
      <c r="N573" s="42">
        <v>44047</v>
      </c>
      <c r="O573" s="130">
        <v>10</v>
      </c>
      <c r="P573" s="22"/>
      <c r="Q573" s="3">
        <v>8</v>
      </c>
      <c r="R573" s="42">
        <v>44046</v>
      </c>
      <c r="S573" s="130">
        <v>10</v>
      </c>
      <c r="T573" s="22"/>
      <c r="U573" s="3">
        <v>8</v>
      </c>
      <c r="V573" s="42">
        <v>44045</v>
      </c>
      <c r="W573" s="130">
        <v>10</v>
      </c>
      <c r="X573" s="22"/>
      <c r="Y573" s="3">
        <v>5</v>
      </c>
      <c r="Z573" s="42">
        <v>44044</v>
      </c>
      <c r="AA573" s="130">
        <v>10</v>
      </c>
      <c r="AB573" s="22"/>
      <c r="AC573" s="131">
        <v>3</v>
      </c>
      <c r="AD573" s="42">
        <v>44043</v>
      </c>
      <c r="AE573" s="130">
        <v>10</v>
      </c>
      <c r="AF573" s="22"/>
      <c r="AG573" s="131">
        <v>1</v>
      </c>
      <c r="AH573" s="42">
        <v>44042</v>
      </c>
      <c r="AI573" s="130">
        <v>10</v>
      </c>
      <c r="AJ573" s="132"/>
      <c r="AK573" s="3">
        <v>1</v>
      </c>
      <c r="AL573" s="42">
        <v>44041</v>
      </c>
      <c r="AM573" s="130">
        <v>10</v>
      </c>
      <c r="AN573" s="132"/>
      <c r="AO573" s="3">
        <v>1</v>
      </c>
      <c r="AP573" s="42">
        <v>44040</v>
      </c>
      <c r="AQ573" s="130">
        <v>10</v>
      </c>
      <c r="AR573" s="132"/>
      <c r="AS573" s="3">
        <v>1</v>
      </c>
      <c r="AT573" s="42">
        <v>44039</v>
      </c>
      <c r="AU573" s="130">
        <v>10</v>
      </c>
      <c r="AV573" s="132"/>
      <c r="AW573" s="3">
        <v>1</v>
      </c>
      <c r="AX573" s="42">
        <v>44038</v>
      </c>
      <c r="AY573" s="130">
        <v>10</v>
      </c>
      <c r="AZ573" s="132"/>
      <c r="BA573" s="3">
        <v>1</v>
      </c>
      <c r="BB573" s="42">
        <v>44037</v>
      </c>
      <c r="BC573" s="130">
        <v>10</v>
      </c>
      <c r="BD573" s="132"/>
      <c r="BE573" s="3">
        <v>1</v>
      </c>
      <c r="BF573" s="42">
        <v>44036</v>
      </c>
      <c r="BG573" s="130">
        <v>10</v>
      </c>
      <c r="BH573" s="22"/>
    </row>
    <row r="574" spans="1:60" x14ac:dyDescent="0.25">
      <c r="A574" s="30"/>
      <c r="B574" s="62"/>
      <c r="C574" s="128">
        <f t="shared" si="82"/>
        <v>1</v>
      </c>
      <c r="D574" s="129">
        <f t="shared" si="83"/>
        <v>1</v>
      </c>
      <c r="E574" s="33">
        <f t="shared" si="84"/>
        <v>55</v>
      </c>
      <c r="F574" s="33">
        <v>5</v>
      </c>
      <c r="G574" s="147">
        <v>44049</v>
      </c>
      <c r="H574" s="22"/>
      <c r="I574" s="3">
        <v>6</v>
      </c>
      <c r="J574" s="42">
        <v>44048</v>
      </c>
      <c r="K574" s="130">
        <v>5</v>
      </c>
      <c r="L574" s="22"/>
      <c r="M574" s="3">
        <v>8</v>
      </c>
      <c r="N574" s="42">
        <v>44047</v>
      </c>
      <c r="O574" s="130">
        <v>5</v>
      </c>
      <c r="P574" s="22"/>
      <c r="Q574" s="3">
        <v>8</v>
      </c>
      <c r="R574" s="42">
        <v>44046</v>
      </c>
      <c r="S574" s="130">
        <v>5</v>
      </c>
      <c r="T574" s="22"/>
      <c r="U574" s="3">
        <v>8</v>
      </c>
      <c r="V574" s="42">
        <v>44045</v>
      </c>
      <c r="W574" s="130">
        <v>5</v>
      </c>
      <c r="X574" s="22"/>
      <c r="Y574" s="3">
        <v>5</v>
      </c>
      <c r="Z574" s="42">
        <v>44044</v>
      </c>
      <c r="AA574" s="130">
        <v>5</v>
      </c>
      <c r="AB574" s="22"/>
      <c r="AC574" s="131">
        <v>3</v>
      </c>
      <c r="AD574" s="42">
        <v>44043</v>
      </c>
      <c r="AE574" s="130">
        <v>5</v>
      </c>
      <c r="AF574" s="22"/>
      <c r="AG574" s="131"/>
      <c r="AH574" s="42"/>
      <c r="AI574" s="134">
        <v>0</v>
      </c>
      <c r="AJ574" s="132"/>
      <c r="AK574" s="3">
        <v>1</v>
      </c>
      <c r="AL574" s="42">
        <v>44041</v>
      </c>
      <c r="AM574" s="130">
        <v>5</v>
      </c>
      <c r="AN574" s="132"/>
      <c r="AO574" s="3">
        <v>1</v>
      </c>
      <c r="AP574" s="42">
        <v>44040</v>
      </c>
      <c r="AQ574" s="130">
        <v>5</v>
      </c>
      <c r="AR574" s="132"/>
      <c r="AS574" s="3">
        <v>1</v>
      </c>
      <c r="AT574" s="42">
        <v>44039</v>
      </c>
      <c r="AU574" s="130">
        <v>5</v>
      </c>
      <c r="AV574" s="132"/>
      <c r="AW574" s="3"/>
      <c r="AX574" s="42"/>
      <c r="AY574" s="134">
        <v>0</v>
      </c>
      <c r="AZ574" s="132"/>
      <c r="BA574" s="3">
        <v>1</v>
      </c>
      <c r="BB574" s="42">
        <v>44037</v>
      </c>
      <c r="BC574" s="130">
        <v>5</v>
      </c>
      <c r="BD574" s="132"/>
      <c r="BE574" s="3">
        <v>1</v>
      </c>
      <c r="BF574" s="42">
        <v>44036</v>
      </c>
      <c r="BG574" s="130">
        <v>5</v>
      </c>
      <c r="BH574" s="22"/>
    </row>
    <row r="575" spans="1:60" x14ac:dyDescent="0.25">
      <c r="A575" s="30">
        <v>44049</v>
      </c>
      <c r="B575" s="62">
        <v>0.875</v>
      </c>
      <c r="C575" s="128">
        <f t="shared" si="82"/>
        <v>2</v>
      </c>
      <c r="D575" s="129">
        <f t="shared" si="83"/>
        <v>2</v>
      </c>
      <c r="E575" s="33">
        <f t="shared" si="84"/>
        <v>130</v>
      </c>
      <c r="F575" s="33">
        <v>5</v>
      </c>
      <c r="G575" s="147">
        <v>44049</v>
      </c>
      <c r="H575" s="22"/>
      <c r="I575" s="3">
        <v>6</v>
      </c>
      <c r="J575" s="42">
        <v>44048</v>
      </c>
      <c r="K575" s="130">
        <v>10</v>
      </c>
      <c r="L575" s="22"/>
      <c r="M575" s="3">
        <v>8</v>
      </c>
      <c r="N575" s="42">
        <v>44047</v>
      </c>
      <c r="O575" s="130">
        <v>10</v>
      </c>
      <c r="P575" s="22"/>
      <c r="Q575" s="3">
        <v>8</v>
      </c>
      <c r="R575" s="42">
        <v>44046</v>
      </c>
      <c r="S575" s="130">
        <v>10</v>
      </c>
      <c r="T575" s="22"/>
      <c r="U575" s="3">
        <v>8</v>
      </c>
      <c r="V575" s="42">
        <v>44045</v>
      </c>
      <c r="W575" s="130">
        <v>10</v>
      </c>
      <c r="X575" s="22"/>
      <c r="Y575" s="3">
        <v>5</v>
      </c>
      <c r="Z575" s="42">
        <v>44044</v>
      </c>
      <c r="AA575" s="130">
        <v>10</v>
      </c>
      <c r="AB575" s="22"/>
      <c r="AC575" s="131">
        <v>3</v>
      </c>
      <c r="AD575" s="42">
        <v>44043</v>
      </c>
      <c r="AE575" s="130">
        <v>10</v>
      </c>
      <c r="AF575" s="22"/>
      <c r="AG575" s="131">
        <v>1</v>
      </c>
      <c r="AH575" s="42">
        <v>44042</v>
      </c>
      <c r="AI575" s="130">
        <v>10</v>
      </c>
      <c r="AJ575" s="132"/>
      <c r="AK575" s="3">
        <v>1</v>
      </c>
      <c r="AL575" s="42">
        <v>44041</v>
      </c>
      <c r="AM575" s="130">
        <v>10</v>
      </c>
      <c r="AN575" s="132"/>
      <c r="AO575" s="3">
        <v>1</v>
      </c>
      <c r="AP575" s="42">
        <v>44040</v>
      </c>
      <c r="AQ575" s="130">
        <v>10</v>
      </c>
      <c r="AR575" s="132"/>
      <c r="AS575" s="3">
        <v>1</v>
      </c>
      <c r="AT575" s="42">
        <v>44039</v>
      </c>
      <c r="AU575" s="130">
        <v>10</v>
      </c>
      <c r="AV575" s="132"/>
      <c r="AW575" s="3">
        <v>1</v>
      </c>
      <c r="AX575" s="42">
        <v>44038</v>
      </c>
      <c r="AY575" s="130">
        <v>10</v>
      </c>
      <c r="AZ575" s="132"/>
      <c r="BA575" s="3">
        <v>1</v>
      </c>
      <c r="BB575" s="42">
        <v>44037</v>
      </c>
      <c r="BC575" s="130">
        <v>10</v>
      </c>
      <c r="BD575" s="132"/>
      <c r="BE575" s="3">
        <v>1</v>
      </c>
      <c r="BF575" s="42">
        <v>44036</v>
      </c>
      <c r="BG575" s="130">
        <v>10</v>
      </c>
      <c r="BH575" s="22"/>
    </row>
    <row r="576" spans="1:60" x14ac:dyDescent="0.25">
      <c r="A576" s="30"/>
      <c r="B576" s="62"/>
      <c r="C576" s="128">
        <f t="shared" si="82"/>
        <v>1</v>
      </c>
      <c r="D576" s="129">
        <f t="shared" si="83"/>
        <v>1</v>
      </c>
      <c r="E576" s="33">
        <f t="shared" si="84"/>
        <v>50</v>
      </c>
      <c r="F576" s="33">
        <v>5</v>
      </c>
      <c r="G576" s="147">
        <v>44049</v>
      </c>
      <c r="H576" s="22"/>
      <c r="I576" s="3">
        <v>6</v>
      </c>
      <c r="J576" s="42">
        <v>44048</v>
      </c>
      <c r="K576" s="130">
        <v>5</v>
      </c>
      <c r="L576" s="22"/>
      <c r="M576" s="3">
        <v>8</v>
      </c>
      <c r="N576" s="42">
        <v>44047</v>
      </c>
      <c r="O576" s="130">
        <v>5</v>
      </c>
      <c r="P576" s="22"/>
      <c r="Q576" s="3">
        <v>8</v>
      </c>
      <c r="R576" s="42">
        <v>44046</v>
      </c>
      <c r="S576" s="130">
        <v>5</v>
      </c>
      <c r="T576" s="22"/>
      <c r="U576" s="3">
        <v>8</v>
      </c>
      <c r="V576" s="42">
        <v>44045</v>
      </c>
      <c r="W576" s="130">
        <v>5</v>
      </c>
      <c r="X576" s="22"/>
      <c r="Y576" s="3">
        <v>5</v>
      </c>
      <c r="Z576" s="42">
        <v>44044</v>
      </c>
      <c r="AA576" s="130">
        <v>5</v>
      </c>
      <c r="AB576" s="22"/>
      <c r="AC576" s="131">
        <v>3</v>
      </c>
      <c r="AD576" s="42">
        <v>44043</v>
      </c>
      <c r="AE576" s="130">
        <v>5</v>
      </c>
      <c r="AF576" s="22"/>
      <c r="AG576" s="131">
        <v>1</v>
      </c>
      <c r="AH576" s="42">
        <v>44042</v>
      </c>
      <c r="AI576" s="130">
        <v>5</v>
      </c>
      <c r="AJ576" s="132"/>
      <c r="AK576" s="3">
        <v>1</v>
      </c>
      <c r="AL576" s="42">
        <v>44041</v>
      </c>
      <c r="AM576" s="130">
        <v>5</v>
      </c>
      <c r="AN576" s="132"/>
      <c r="AO576" s="3">
        <v>1</v>
      </c>
      <c r="AP576" s="42">
        <v>44040</v>
      </c>
      <c r="AQ576" s="130">
        <v>5</v>
      </c>
      <c r="AR576" s="132"/>
      <c r="AS576" s="3">
        <v>1</v>
      </c>
      <c r="AT576" s="42">
        <v>44039</v>
      </c>
      <c r="AU576" s="130">
        <v>5</v>
      </c>
      <c r="AV576" s="132"/>
      <c r="AW576" s="3"/>
      <c r="AX576" s="42"/>
      <c r="AY576" s="130"/>
      <c r="AZ576" s="132"/>
      <c r="BA576" s="3"/>
      <c r="BB576" s="42"/>
      <c r="BC576" s="130"/>
      <c r="BD576" s="132"/>
      <c r="BE576" s="3"/>
      <c r="BF576" s="42"/>
      <c r="BG576" s="130"/>
      <c r="BH576" s="22"/>
    </row>
    <row r="577" spans="1:60" ht="13.75" thickBot="1" x14ac:dyDescent="0.3">
      <c r="A577" s="30"/>
      <c r="B577" s="62"/>
      <c r="C577" s="128">
        <f t="shared" si="82"/>
        <v>1</v>
      </c>
      <c r="D577" s="129">
        <f t="shared" si="83"/>
        <v>1</v>
      </c>
      <c r="E577" s="33">
        <f t="shared" si="84"/>
        <v>5</v>
      </c>
      <c r="F577" s="33">
        <v>5</v>
      </c>
      <c r="G577" s="147">
        <v>44049</v>
      </c>
      <c r="H577" s="22"/>
      <c r="I577" s="3">
        <v>6</v>
      </c>
      <c r="J577" s="42">
        <v>44048</v>
      </c>
      <c r="K577" s="130">
        <v>5</v>
      </c>
      <c r="L577" s="22"/>
      <c r="M577" s="3"/>
      <c r="N577" s="42"/>
      <c r="O577" s="130"/>
      <c r="P577" s="22"/>
      <c r="Q577" s="3"/>
      <c r="R577" s="42"/>
      <c r="S577" s="130"/>
      <c r="T577" s="22"/>
      <c r="U577" s="3"/>
      <c r="V577" s="42"/>
      <c r="W577" s="130"/>
      <c r="X577" s="22"/>
      <c r="Y577" s="3"/>
      <c r="Z577" s="42"/>
      <c r="AA577" s="130"/>
      <c r="AB577" s="22"/>
      <c r="AC577" s="131"/>
      <c r="AD577" s="42"/>
      <c r="AE577" s="130"/>
      <c r="AF577" s="22"/>
      <c r="AG577" s="131"/>
      <c r="AH577" s="42"/>
      <c r="AI577" s="130"/>
      <c r="AJ577" s="132"/>
      <c r="AK577" s="3"/>
      <c r="AL577" s="42"/>
      <c r="AM577" s="130"/>
      <c r="AN577" s="132"/>
      <c r="AO577" s="3"/>
      <c r="AP577" s="42"/>
      <c r="AQ577" s="130"/>
      <c r="AR577" s="132"/>
      <c r="AS577" s="3"/>
      <c r="AT577" s="42"/>
      <c r="AU577" s="130"/>
      <c r="AV577" s="132"/>
      <c r="AW577" s="3"/>
      <c r="AX577" s="42"/>
      <c r="AY577" s="130"/>
      <c r="AZ577" s="132"/>
      <c r="BA577" s="3"/>
      <c r="BB577" s="42"/>
      <c r="BC577" s="130"/>
      <c r="BD577" s="132"/>
      <c r="BE577" s="3"/>
      <c r="BF577" s="42"/>
      <c r="BG577" s="130"/>
      <c r="BH577" s="22"/>
    </row>
    <row r="578" spans="1:60" s="8" customFormat="1" x14ac:dyDescent="0.25">
      <c r="A578" s="5">
        <v>44050</v>
      </c>
      <c r="B578" s="63">
        <v>0.25</v>
      </c>
      <c r="C578" s="135">
        <f t="shared" ref="C578:C592" si="85">ABS(MAX(K578,O578,S578,W578,AA578,AE578,AI578,AM578,AQ578,AU578,AY578,BC578,BG578)/F578)</f>
        <v>1</v>
      </c>
      <c r="D578" s="136">
        <f t="shared" ref="D578:D592" si="86">C578</f>
        <v>1</v>
      </c>
      <c r="E578" s="7">
        <f t="shared" ref="E578:E592" si="87">SUM(K578,O578,S578,W578,AA578,AE578,AI578,AM578,AQ578,AU578,AY578,BC578,BG578)</f>
        <v>5</v>
      </c>
      <c r="F578" s="7">
        <v>5</v>
      </c>
      <c r="G578" s="141">
        <v>44050</v>
      </c>
      <c r="H578" s="12"/>
      <c r="I578" s="9">
        <v>6</v>
      </c>
      <c r="J578" s="10">
        <v>44048</v>
      </c>
      <c r="K578" s="137">
        <v>5</v>
      </c>
      <c r="L578" s="12"/>
      <c r="M578" s="9"/>
      <c r="N578" s="10"/>
      <c r="O578" s="137"/>
      <c r="P578" s="12"/>
      <c r="Q578" s="9"/>
      <c r="R578" s="10"/>
      <c r="S578" s="137"/>
      <c r="T578" s="12"/>
      <c r="U578" s="9"/>
      <c r="V578" s="10"/>
      <c r="W578" s="137"/>
      <c r="X578" s="12"/>
      <c r="Y578" s="9"/>
      <c r="Z578" s="10"/>
      <c r="AA578" s="137"/>
      <c r="AB578" s="12"/>
      <c r="AC578" s="138"/>
      <c r="AD578" s="10"/>
      <c r="AE578" s="137"/>
      <c r="AF578" s="12"/>
      <c r="AG578" s="138"/>
      <c r="AH578" s="10"/>
      <c r="AI578" s="137"/>
      <c r="AJ578" s="139"/>
      <c r="AK578" s="9"/>
      <c r="AL578" s="10"/>
      <c r="AM578" s="137"/>
      <c r="AN578" s="139"/>
      <c r="AO578" s="9"/>
      <c r="AP578" s="10"/>
      <c r="AQ578" s="137"/>
      <c r="AR578" s="139"/>
      <c r="AS578" s="9"/>
      <c r="AT578" s="10"/>
      <c r="AU578" s="137"/>
      <c r="AV578" s="139"/>
      <c r="AW578" s="9"/>
      <c r="AX578" s="10"/>
      <c r="AY578" s="137"/>
      <c r="AZ578" s="139"/>
      <c r="BA578" s="9"/>
      <c r="BB578" s="10"/>
      <c r="BC578" s="137"/>
      <c r="BD578" s="139"/>
      <c r="BE578" s="9"/>
      <c r="BF578" s="10"/>
      <c r="BG578" s="137"/>
      <c r="BH578" s="12"/>
    </row>
    <row r="579" spans="1:60" customFormat="1" x14ac:dyDescent="0.25">
      <c r="A579" s="30"/>
      <c r="B579" s="62"/>
      <c r="C579" s="128">
        <f t="shared" si="85"/>
        <v>3</v>
      </c>
      <c r="D579" s="129">
        <f t="shared" si="86"/>
        <v>3</v>
      </c>
      <c r="E579" s="33">
        <f t="shared" si="87"/>
        <v>195</v>
      </c>
      <c r="F579" s="33">
        <v>5</v>
      </c>
      <c r="G579" s="147">
        <v>44050</v>
      </c>
      <c r="H579" s="22"/>
      <c r="I579" s="3">
        <v>6</v>
      </c>
      <c r="J579" s="42">
        <v>44049</v>
      </c>
      <c r="K579" s="130">
        <v>15</v>
      </c>
      <c r="L579" s="22"/>
      <c r="M579" s="3">
        <v>8</v>
      </c>
      <c r="N579" s="42">
        <v>44048</v>
      </c>
      <c r="O579" s="130">
        <v>15</v>
      </c>
      <c r="P579" s="22"/>
      <c r="Q579" s="3">
        <v>8</v>
      </c>
      <c r="R579" s="42">
        <v>44047</v>
      </c>
      <c r="S579" s="130">
        <v>15</v>
      </c>
      <c r="T579" s="22"/>
      <c r="U579" s="3">
        <v>8</v>
      </c>
      <c r="V579" s="42">
        <v>44046</v>
      </c>
      <c r="W579" s="130">
        <v>15</v>
      </c>
      <c r="X579" s="22"/>
      <c r="Y579" s="3">
        <v>5</v>
      </c>
      <c r="Z579" s="42">
        <v>44045</v>
      </c>
      <c r="AA579" s="130">
        <v>15</v>
      </c>
      <c r="AB579" s="22"/>
      <c r="AC579" s="131">
        <v>3</v>
      </c>
      <c r="AD579" s="42">
        <v>44044</v>
      </c>
      <c r="AE579" s="130">
        <v>15</v>
      </c>
      <c r="AF579" s="22"/>
      <c r="AG579" s="131">
        <v>1</v>
      </c>
      <c r="AH579" s="42">
        <v>44043</v>
      </c>
      <c r="AI579" s="130">
        <v>15</v>
      </c>
      <c r="AJ579" s="132"/>
      <c r="AK579" s="3">
        <v>1</v>
      </c>
      <c r="AL579" s="42">
        <v>44042</v>
      </c>
      <c r="AM579" s="130">
        <v>15</v>
      </c>
      <c r="AN579" s="132"/>
      <c r="AO579" s="3">
        <v>1</v>
      </c>
      <c r="AP579" s="42">
        <v>44041</v>
      </c>
      <c r="AQ579" s="130">
        <v>15</v>
      </c>
      <c r="AR579" s="132"/>
      <c r="AS579" s="3">
        <v>1</v>
      </c>
      <c r="AT579" s="42">
        <v>44040</v>
      </c>
      <c r="AU579" s="130">
        <v>15</v>
      </c>
      <c r="AV579" s="132"/>
      <c r="AW579" s="3">
        <v>1</v>
      </c>
      <c r="AX579" s="42">
        <v>44039</v>
      </c>
      <c r="AY579" s="130">
        <v>15</v>
      </c>
      <c r="AZ579" s="132"/>
      <c r="BA579" s="3">
        <v>1</v>
      </c>
      <c r="BB579" s="42">
        <v>44038</v>
      </c>
      <c r="BC579" s="130">
        <v>15</v>
      </c>
      <c r="BD579" s="132"/>
      <c r="BE579" s="3">
        <v>1</v>
      </c>
      <c r="BF579" s="42">
        <v>44037</v>
      </c>
      <c r="BG579" s="130">
        <v>15</v>
      </c>
      <c r="BH579" s="22"/>
    </row>
    <row r="580" spans="1:60" customFormat="1" x14ac:dyDescent="0.25">
      <c r="A580" s="30">
        <v>44050</v>
      </c>
      <c r="B580" s="62">
        <v>0.375</v>
      </c>
      <c r="C580" s="128">
        <f t="shared" si="85"/>
        <v>4</v>
      </c>
      <c r="D580" s="129">
        <f t="shared" si="86"/>
        <v>4</v>
      </c>
      <c r="E580" s="33">
        <f t="shared" si="87"/>
        <v>260</v>
      </c>
      <c r="F580" s="33">
        <v>5</v>
      </c>
      <c r="G580" s="147">
        <v>44050</v>
      </c>
      <c r="H580" s="22"/>
      <c r="I580" s="3">
        <v>6</v>
      </c>
      <c r="J580" s="42">
        <v>44049</v>
      </c>
      <c r="K580" s="130">
        <v>20</v>
      </c>
      <c r="L580" s="22"/>
      <c r="M580" s="3">
        <v>8</v>
      </c>
      <c r="N580" s="42">
        <v>44048</v>
      </c>
      <c r="O580" s="130">
        <v>20</v>
      </c>
      <c r="P580" s="22"/>
      <c r="Q580" s="3">
        <v>8</v>
      </c>
      <c r="R580" s="42">
        <v>44047</v>
      </c>
      <c r="S580" s="130">
        <v>20</v>
      </c>
      <c r="T580" s="22"/>
      <c r="U580" s="3">
        <v>8</v>
      </c>
      <c r="V580" s="42">
        <v>44046</v>
      </c>
      <c r="W580" s="130">
        <v>20</v>
      </c>
      <c r="X580" s="22"/>
      <c r="Y580" s="3">
        <v>5</v>
      </c>
      <c r="Z580" s="42">
        <v>44045</v>
      </c>
      <c r="AA580" s="130">
        <v>20</v>
      </c>
      <c r="AB580" s="22"/>
      <c r="AC580" s="131">
        <v>3</v>
      </c>
      <c r="AD580" s="42">
        <v>44044</v>
      </c>
      <c r="AE580" s="130">
        <v>20</v>
      </c>
      <c r="AF580" s="22"/>
      <c r="AG580" s="131">
        <v>1</v>
      </c>
      <c r="AH580" s="42">
        <v>44043</v>
      </c>
      <c r="AI580" s="130">
        <v>20</v>
      </c>
      <c r="AJ580" s="132"/>
      <c r="AK580" s="3">
        <v>1</v>
      </c>
      <c r="AL580" s="42">
        <v>44042</v>
      </c>
      <c r="AM580" s="130">
        <v>20</v>
      </c>
      <c r="AN580" s="132"/>
      <c r="AO580" s="3">
        <v>1</v>
      </c>
      <c r="AP580" s="42">
        <v>44041</v>
      </c>
      <c r="AQ580" s="130">
        <v>20</v>
      </c>
      <c r="AR580" s="132"/>
      <c r="AS580" s="3">
        <v>1</v>
      </c>
      <c r="AT580" s="42">
        <v>44040</v>
      </c>
      <c r="AU580" s="130">
        <v>20</v>
      </c>
      <c r="AV580" s="132"/>
      <c r="AW580" s="3">
        <v>1</v>
      </c>
      <c r="AX580" s="42">
        <v>44039</v>
      </c>
      <c r="AY580" s="130">
        <v>20</v>
      </c>
      <c r="AZ580" s="132"/>
      <c r="BA580" s="3">
        <v>1</v>
      </c>
      <c r="BB580" s="42">
        <v>44038</v>
      </c>
      <c r="BC580" s="130">
        <v>20</v>
      </c>
      <c r="BD580" s="132"/>
      <c r="BE580" s="3">
        <v>1</v>
      </c>
      <c r="BF580" s="42">
        <v>44037</v>
      </c>
      <c r="BG580" s="130">
        <v>20</v>
      </c>
      <c r="BH580" s="22"/>
    </row>
    <row r="581" spans="1:60" customFormat="1" x14ac:dyDescent="0.25">
      <c r="A581" s="30"/>
      <c r="B581" s="62"/>
      <c r="C581" s="128">
        <f t="shared" si="85"/>
        <v>1</v>
      </c>
      <c r="D581" s="129">
        <f t="shared" si="86"/>
        <v>1</v>
      </c>
      <c r="E581" s="33">
        <f t="shared" si="87"/>
        <v>20</v>
      </c>
      <c r="F581" s="33">
        <v>5</v>
      </c>
      <c r="G581" s="147">
        <v>44050</v>
      </c>
      <c r="H581" s="22"/>
      <c r="I581" s="3">
        <v>6</v>
      </c>
      <c r="J581" s="42">
        <v>44049</v>
      </c>
      <c r="K581" s="130">
        <v>5</v>
      </c>
      <c r="L581" s="22"/>
      <c r="M581" s="3">
        <v>8</v>
      </c>
      <c r="N581" s="42">
        <v>44048</v>
      </c>
      <c r="O581" s="130">
        <v>5</v>
      </c>
      <c r="P581" s="22"/>
      <c r="Q581" s="3">
        <v>8</v>
      </c>
      <c r="R581" s="42">
        <v>44047</v>
      </c>
      <c r="S581" s="130">
        <v>5</v>
      </c>
      <c r="T581" s="22"/>
      <c r="U581" s="3">
        <v>8</v>
      </c>
      <c r="V581" s="42">
        <v>44046</v>
      </c>
      <c r="W581" s="130">
        <v>5</v>
      </c>
      <c r="X581" s="22"/>
      <c r="Y581" s="3"/>
      <c r="Z581" s="42"/>
      <c r="AA581" s="130"/>
      <c r="AB581" s="22"/>
      <c r="AC581" s="131"/>
      <c r="AD581" s="42"/>
      <c r="AE581" s="130"/>
      <c r="AF581" s="22"/>
      <c r="AG581" s="131"/>
      <c r="AH581" s="42"/>
      <c r="AI581" s="130"/>
      <c r="AJ581" s="132"/>
      <c r="AK581" s="3"/>
      <c r="AL581" s="42"/>
      <c r="AM581" s="130"/>
      <c r="AN581" s="132"/>
      <c r="AO581" s="3"/>
      <c r="AP581" s="42"/>
      <c r="AQ581" s="130"/>
      <c r="AR581" s="132"/>
      <c r="AS581" s="3"/>
      <c r="AT581" s="42"/>
      <c r="AU581" s="130"/>
      <c r="AV581" s="132"/>
      <c r="AW581" s="3"/>
      <c r="AX581" s="42"/>
      <c r="AY581" s="130"/>
      <c r="AZ581" s="132"/>
      <c r="BA581" s="3"/>
      <c r="BB581" s="42"/>
      <c r="BC581" s="130"/>
      <c r="BD581" s="132"/>
      <c r="BE581" s="3"/>
      <c r="BF581" s="42"/>
      <c r="BG581" s="130"/>
      <c r="BH581" s="22"/>
    </row>
    <row r="582" spans="1:60" customFormat="1" x14ac:dyDescent="0.25">
      <c r="A582" s="30">
        <v>44050</v>
      </c>
      <c r="B582" s="62">
        <v>0.41666666666666669</v>
      </c>
      <c r="C582" s="128">
        <f t="shared" si="85"/>
        <v>4</v>
      </c>
      <c r="D582" s="129">
        <f t="shared" si="86"/>
        <v>4</v>
      </c>
      <c r="E582" s="33">
        <f t="shared" si="87"/>
        <v>260</v>
      </c>
      <c r="F582" s="33">
        <v>5</v>
      </c>
      <c r="G582" s="147">
        <v>44050</v>
      </c>
      <c r="H582" s="22"/>
      <c r="I582" s="3">
        <v>6</v>
      </c>
      <c r="J582" s="42">
        <v>44049</v>
      </c>
      <c r="K582" s="130">
        <v>20</v>
      </c>
      <c r="L582" s="22"/>
      <c r="M582" s="3">
        <v>8</v>
      </c>
      <c r="N582" s="42">
        <v>44048</v>
      </c>
      <c r="O582" s="130">
        <v>20</v>
      </c>
      <c r="P582" s="22"/>
      <c r="Q582" s="3">
        <v>8</v>
      </c>
      <c r="R582" s="42">
        <v>44047</v>
      </c>
      <c r="S582" s="130">
        <v>20</v>
      </c>
      <c r="T582" s="22"/>
      <c r="U582" s="3">
        <v>8</v>
      </c>
      <c r="V582" s="42">
        <v>44046</v>
      </c>
      <c r="W582" s="130">
        <v>20</v>
      </c>
      <c r="X582" s="22"/>
      <c r="Y582" s="3">
        <v>5</v>
      </c>
      <c r="Z582" s="42">
        <v>44045</v>
      </c>
      <c r="AA582" s="130">
        <v>20</v>
      </c>
      <c r="AB582" s="22"/>
      <c r="AC582" s="131">
        <v>3</v>
      </c>
      <c r="AD582" s="42">
        <v>44044</v>
      </c>
      <c r="AE582" s="130">
        <v>20</v>
      </c>
      <c r="AF582" s="22"/>
      <c r="AG582" s="131">
        <v>1</v>
      </c>
      <c r="AH582" s="42">
        <v>44043</v>
      </c>
      <c r="AI582" s="130">
        <v>20</v>
      </c>
      <c r="AJ582" s="132"/>
      <c r="AK582" s="3">
        <v>1</v>
      </c>
      <c r="AL582" s="42">
        <v>44042</v>
      </c>
      <c r="AM582" s="130">
        <v>20</v>
      </c>
      <c r="AN582" s="132"/>
      <c r="AO582" s="3">
        <v>1</v>
      </c>
      <c r="AP582" s="42">
        <v>44041</v>
      </c>
      <c r="AQ582" s="130">
        <v>20</v>
      </c>
      <c r="AR582" s="132"/>
      <c r="AS582" s="3">
        <v>1</v>
      </c>
      <c r="AT582" s="42">
        <v>44040</v>
      </c>
      <c r="AU582" s="130">
        <v>20</v>
      </c>
      <c r="AV582" s="132"/>
      <c r="AW582" s="3">
        <v>1</v>
      </c>
      <c r="AX582" s="42">
        <v>44039</v>
      </c>
      <c r="AY582" s="130">
        <v>20</v>
      </c>
      <c r="AZ582" s="132"/>
      <c r="BA582" s="3">
        <v>1</v>
      </c>
      <c r="BB582" s="42">
        <v>44038</v>
      </c>
      <c r="BC582" s="130">
        <v>20</v>
      </c>
      <c r="BD582" s="132"/>
      <c r="BE582" s="3">
        <v>1</v>
      </c>
      <c r="BF582" s="42">
        <v>44037</v>
      </c>
      <c r="BG582" s="130">
        <v>20</v>
      </c>
      <c r="BH582" s="22"/>
    </row>
    <row r="583" spans="1:60" customFormat="1" x14ac:dyDescent="0.25">
      <c r="A583" s="30">
        <v>44050</v>
      </c>
      <c r="B583" s="62">
        <v>0.45833333333333331</v>
      </c>
      <c r="C583" s="128">
        <f t="shared" si="85"/>
        <v>4</v>
      </c>
      <c r="D583" s="129">
        <f t="shared" si="86"/>
        <v>4</v>
      </c>
      <c r="E583" s="33">
        <f t="shared" si="87"/>
        <v>260</v>
      </c>
      <c r="F583" s="33">
        <v>5</v>
      </c>
      <c r="G583" s="147">
        <v>44050</v>
      </c>
      <c r="H583" s="22"/>
      <c r="I583" s="3">
        <v>6</v>
      </c>
      <c r="J583" s="42">
        <v>44049</v>
      </c>
      <c r="K583" s="130">
        <v>20</v>
      </c>
      <c r="L583" s="22"/>
      <c r="M583" s="3">
        <v>8</v>
      </c>
      <c r="N583" s="42">
        <v>44048</v>
      </c>
      <c r="O583" s="130">
        <v>20</v>
      </c>
      <c r="P583" s="22"/>
      <c r="Q583" s="3">
        <v>8</v>
      </c>
      <c r="R583" s="42">
        <v>44047</v>
      </c>
      <c r="S583" s="130">
        <v>20</v>
      </c>
      <c r="T583" s="22"/>
      <c r="U583" s="3">
        <v>8</v>
      </c>
      <c r="V583" s="42">
        <v>44046</v>
      </c>
      <c r="W583" s="130">
        <v>20</v>
      </c>
      <c r="X583" s="22"/>
      <c r="Y583" s="3">
        <v>5</v>
      </c>
      <c r="Z583" s="42">
        <v>44045</v>
      </c>
      <c r="AA583" s="130">
        <v>20</v>
      </c>
      <c r="AB583" s="22"/>
      <c r="AC583" s="131">
        <v>3</v>
      </c>
      <c r="AD583" s="42">
        <v>44044</v>
      </c>
      <c r="AE583" s="130">
        <v>20</v>
      </c>
      <c r="AF583" s="22"/>
      <c r="AG583" s="131">
        <v>1</v>
      </c>
      <c r="AH583" s="42">
        <v>44043</v>
      </c>
      <c r="AI583" s="130">
        <v>20</v>
      </c>
      <c r="AJ583" s="132"/>
      <c r="AK583" s="3">
        <v>1</v>
      </c>
      <c r="AL583" s="42">
        <v>44042</v>
      </c>
      <c r="AM583" s="130">
        <v>20</v>
      </c>
      <c r="AN583" s="132"/>
      <c r="AO583" s="3">
        <v>1</v>
      </c>
      <c r="AP583" s="42">
        <v>44041</v>
      </c>
      <c r="AQ583" s="130">
        <v>20</v>
      </c>
      <c r="AR583" s="132"/>
      <c r="AS583" s="3">
        <v>1</v>
      </c>
      <c r="AT583" s="42">
        <v>44040</v>
      </c>
      <c r="AU583" s="130">
        <v>20</v>
      </c>
      <c r="AV583" s="132"/>
      <c r="AW583" s="3">
        <v>1</v>
      </c>
      <c r="AX583" s="42">
        <v>44039</v>
      </c>
      <c r="AY583" s="130">
        <v>20</v>
      </c>
      <c r="AZ583" s="132"/>
      <c r="BA583" s="3">
        <v>1</v>
      </c>
      <c r="BB583" s="42">
        <v>44038</v>
      </c>
      <c r="BC583" s="130">
        <v>20</v>
      </c>
      <c r="BD583" s="132"/>
      <c r="BE583" s="3">
        <v>1</v>
      </c>
      <c r="BF583" s="42">
        <v>44037</v>
      </c>
      <c r="BG583" s="130">
        <v>20</v>
      </c>
      <c r="BH583" s="22"/>
    </row>
    <row r="584" spans="1:60" customFormat="1" x14ac:dyDescent="0.25">
      <c r="A584" s="30"/>
      <c r="B584" s="62"/>
      <c r="C584" s="128">
        <f t="shared" si="85"/>
        <v>1</v>
      </c>
      <c r="D584" s="129">
        <f t="shared" si="86"/>
        <v>1</v>
      </c>
      <c r="E584" s="33">
        <f t="shared" si="87"/>
        <v>50</v>
      </c>
      <c r="F584" s="33">
        <v>5</v>
      </c>
      <c r="G584" s="147">
        <v>44050</v>
      </c>
      <c r="H584" s="22"/>
      <c r="I584" s="3">
        <v>6</v>
      </c>
      <c r="J584" s="42">
        <v>44049</v>
      </c>
      <c r="K584" s="130">
        <v>5</v>
      </c>
      <c r="L584" s="22"/>
      <c r="M584" s="3">
        <v>8</v>
      </c>
      <c r="N584" s="42">
        <v>44048</v>
      </c>
      <c r="O584" s="130">
        <v>5</v>
      </c>
      <c r="P584" s="22"/>
      <c r="Q584" s="3">
        <v>8</v>
      </c>
      <c r="R584" s="42">
        <v>44047</v>
      </c>
      <c r="S584" s="130">
        <v>5</v>
      </c>
      <c r="T584" s="22"/>
      <c r="U584" s="3"/>
      <c r="V584" s="42"/>
      <c r="W584" s="134">
        <v>0</v>
      </c>
      <c r="X584" s="22"/>
      <c r="Y584" s="3"/>
      <c r="Z584" s="42"/>
      <c r="AA584" s="134">
        <v>0</v>
      </c>
      <c r="AB584" s="22"/>
      <c r="AC584" s="131"/>
      <c r="AD584" s="42"/>
      <c r="AE584" s="134">
        <v>0</v>
      </c>
      <c r="AF584" s="22"/>
      <c r="AG584" s="131">
        <v>1</v>
      </c>
      <c r="AH584" s="42">
        <v>44043</v>
      </c>
      <c r="AI584" s="130">
        <v>5</v>
      </c>
      <c r="AJ584" s="132"/>
      <c r="AK584" s="3">
        <v>1</v>
      </c>
      <c r="AL584" s="42">
        <v>44042</v>
      </c>
      <c r="AM584" s="130">
        <v>5</v>
      </c>
      <c r="AN584" s="132"/>
      <c r="AO584" s="3">
        <v>1</v>
      </c>
      <c r="AP584" s="42">
        <v>44041</v>
      </c>
      <c r="AQ584" s="130">
        <v>5</v>
      </c>
      <c r="AR584" s="132"/>
      <c r="AS584" s="3">
        <v>1</v>
      </c>
      <c r="AT584" s="42">
        <v>44040</v>
      </c>
      <c r="AU584" s="130">
        <v>5</v>
      </c>
      <c r="AV584" s="132"/>
      <c r="AW584" s="3">
        <v>1</v>
      </c>
      <c r="AX584" s="42">
        <v>44039</v>
      </c>
      <c r="AY584" s="130">
        <v>5</v>
      </c>
      <c r="AZ584" s="132"/>
      <c r="BA584" s="3">
        <v>1</v>
      </c>
      <c r="BB584" s="42">
        <v>44038</v>
      </c>
      <c r="BC584" s="130">
        <v>5</v>
      </c>
      <c r="BD584" s="132"/>
      <c r="BE584" s="3">
        <v>1</v>
      </c>
      <c r="BF584" s="42">
        <v>44037</v>
      </c>
      <c r="BG584" s="130">
        <v>5</v>
      </c>
      <c r="BH584" s="22"/>
    </row>
    <row r="585" spans="1:60" customFormat="1" x14ac:dyDescent="0.25">
      <c r="A585" s="30"/>
      <c r="B585" s="62"/>
      <c r="C585" s="128">
        <f t="shared" si="85"/>
        <v>1</v>
      </c>
      <c r="D585" s="129">
        <f t="shared" si="86"/>
        <v>1</v>
      </c>
      <c r="E585" s="33">
        <f t="shared" si="87"/>
        <v>5</v>
      </c>
      <c r="F585" s="33">
        <v>5</v>
      </c>
      <c r="G585" s="147">
        <v>44050</v>
      </c>
      <c r="H585" s="22"/>
      <c r="I585" s="3">
        <v>6</v>
      </c>
      <c r="J585" s="42">
        <v>44049</v>
      </c>
      <c r="K585" s="130">
        <v>5</v>
      </c>
      <c r="L585" s="22"/>
      <c r="M585" s="3"/>
      <c r="N585" s="42"/>
      <c r="O585" s="130"/>
      <c r="P585" s="22"/>
      <c r="Q585" s="3"/>
      <c r="R585" s="42"/>
      <c r="S585" s="130"/>
      <c r="T585" s="22"/>
      <c r="U585" s="3"/>
      <c r="V585" s="42"/>
      <c r="W585" s="130"/>
      <c r="X585" s="22"/>
      <c r="Y585" s="3"/>
      <c r="Z585" s="42"/>
      <c r="AA585" s="130"/>
      <c r="AB585" s="22"/>
      <c r="AC585" s="131"/>
      <c r="AD585" s="42"/>
      <c r="AE585" s="130"/>
      <c r="AF585" s="22"/>
      <c r="AG585" s="131"/>
      <c r="AH585" s="42"/>
      <c r="AI585" s="130"/>
      <c r="AJ585" s="132"/>
      <c r="AK585" s="3"/>
      <c r="AL585" s="42"/>
      <c r="AM585" s="130"/>
      <c r="AN585" s="132"/>
      <c r="AO585" s="3"/>
      <c r="AP585" s="42"/>
      <c r="AQ585" s="130"/>
      <c r="AR585" s="132"/>
      <c r="AS585" s="3"/>
      <c r="AT585" s="42"/>
      <c r="AU585" s="130"/>
      <c r="AV585" s="132"/>
      <c r="AW585" s="3"/>
      <c r="AX585" s="42"/>
      <c r="AY585" s="130"/>
      <c r="AZ585" s="132"/>
      <c r="BA585" s="3"/>
      <c r="BB585" s="42"/>
      <c r="BC585" s="130"/>
      <c r="BD585" s="132"/>
      <c r="BE585" s="3"/>
      <c r="BF585" s="42"/>
      <c r="BG585" s="130"/>
      <c r="BH585" s="22"/>
    </row>
    <row r="586" spans="1:60" customFormat="1" x14ac:dyDescent="0.25">
      <c r="A586" s="30">
        <v>44050</v>
      </c>
      <c r="B586" s="62">
        <v>0.5</v>
      </c>
      <c r="C586" s="128">
        <f t="shared" si="85"/>
        <v>4</v>
      </c>
      <c r="D586" s="129">
        <f t="shared" si="86"/>
        <v>4</v>
      </c>
      <c r="E586" s="33">
        <f t="shared" si="87"/>
        <v>260</v>
      </c>
      <c r="F586" s="33">
        <v>5</v>
      </c>
      <c r="G586" s="147">
        <v>44050</v>
      </c>
      <c r="H586" s="22"/>
      <c r="I586" s="3">
        <v>6</v>
      </c>
      <c r="J586" s="42">
        <v>44049</v>
      </c>
      <c r="K586" s="130">
        <v>20</v>
      </c>
      <c r="L586" s="22"/>
      <c r="M586" s="3">
        <v>8</v>
      </c>
      <c r="N586" s="42">
        <v>44048</v>
      </c>
      <c r="O586" s="130">
        <v>20</v>
      </c>
      <c r="P586" s="22"/>
      <c r="Q586" s="3">
        <v>8</v>
      </c>
      <c r="R586" s="42">
        <v>44047</v>
      </c>
      <c r="S586" s="130">
        <v>20</v>
      </c>
      <c r="T586" s="22"/>
      <c r="U586" s="3">
        <v>8</v>
      </c>
      <c r="V586" s="42">
        <v>44046</v>
      </c>
      <c r="W586" s="130">
        <v>20</v>
      </c>
      <c r="X586" s="22"/>
      <c r="Y586" s="3">
        <v>5</v>
      </c>
      <c r="Z586" s="42">
        <v>44045</v>
      </c>
      <c r="AA586" s="130">
        <v>20</v>
      </c>
      <c r="AB586" s="22"/>
      <c r="AC586" s="131">
        <v>3</v>
      </c>
      <c r="AD586" s="42">
        <v>44044</v>
      </c>
      <c r="AE586" s="130">
        <v>20</v>
      </c>
      <c r="AF586" s="22"/>
      <c r="AG586" s="131">
        <v>1</v>
      </c>
      <c r="AH586" s="42">
        <v>44043</v>
      </c>
      <c r="AI586" s="130">
        <v>20</v>
      </c>
      <c r="AJ586" s="132"/>
      <c r="AK586" s="3">
        <v>1</v>
      </c>
      <c r="AL586" s="42">
        <v>44042</v>
      </c>
      <c r="AM586" s="130">
        <v>20</v>
      </c>
      <c r="AN586" s="132"/>
      <c r="AO586" s="3">
        <v>1</v>
      </c>
      <c r="AP586" s="42">
        <v>44041</v>
      </c>
      <c r="AQ586" s="130">
        <v>20</v>
      </c>
      <c r="AR586" s="132"/>
      <c r="AS586" s="3">
        <v>1</v>
      </c>
      <c r="AT586" s="42">
        <v>44040</v>
      </c>
      <c r="AU586" s="130">
        <v>20</v>
      </c>
      <c r="AV586" s="132"/>
      <c r="AW586" s="3">
        <v>1</v>
      </c>
      <c r="AX586" s="42">
        <v>44039</v>
      </c>
      <c r="AY586" s="130">
        <v>20</v>
      </c>
      <c r="AZ586" s="132"/>
      <c r="BA586" s="3">
        <v>1</v>
      </c>
      <c r="BB586" s="42">
        <v>44038</v>
      </c>
      <c r="BC586" s="130">
        <v>20</v>
      </c>
      <c r="BD586" s="132"/>
      <c r="BE586" s="3">
        <v>1</v>
      </c>
      <c r="BF586" s="42">
        <v>44037</v>
      </c>
      <c r="BG586" s="130">
        <v>20</v>
      </c>
      <c r="BH586" s="22"/>
    </row>
    <row r="587" spans="1:60" customFormat="1" x14ac:dyDescent="0.25">
      <c r="A587" s="30"/>
      <c r="B587" s="62"/>
      <c r="C587" s="128">
        <f t="shared" si="85"/>
        <v>1</v>
      </c>
      <c r="D587" s="129">
        <f t="shared" si="86"/>
        <v>1</v>
      </c>
      <c r="E587" s="33">
        <f t="shared" si="87"/>
        <v>65</v>
      </c>
      <c r="F587" s="33">
        <v>5</v>
      </c>
      <c r="G587" s="147">
        <v>44050</v>
      </c>
      <c r="H587" s="22"/>
      <c r="I587" s="3">
        <v>6</v>
      </c>
      <c r="J587" s="42">
        <v>44049</v>
      </c>
      <c r="K587" s="130">
        <v>5</v>
      </c>
      <c r="L587" s="22"/>
      <c r="M587" s="3">
        <v>8</v>
      </c>
      <c r="N587" s="42">
        <v>44048</v>
      </c>
      <c r="O587" s="130">
        <v>5</v>
      </c>
      <c r="P587" s="22"/>
      <c r="Q587" s="3">
        <v>8</v>
      </c>
      <c r="R587" s="42">
        <v>44047</v>
      </c>
      <c r="S587" s="130">
        <v>5</v>
      </c>
      <c r="T587" s="22"/>
      <c r="U587" s="3">
        <v>8</v>
      </c>
      <c r="V587" s="42">
        <v>44046</v>
      </c>
      <c r="W587" s="130">
        <v>5</v>
      </c>
      <c r="X587" s="22"/>
      <c r="Y587" s="3">
        <v>5</v>
      </c>
      <c r="Z587" s="42">
        <v>44045</v>
      </c>
      <c r="AA587" s="130">
        <v>5</v>
      </c>
      <c r="AB587" s="22"/>
      <c r="AC587" s="131">
        <v>3</v>
      </c>
      <c r="AD587" s="42">
        <v>44044</v>
      </c>
      <c r="AE587" s="130">
        <v>5</v>
      </c>
      <c r="AF587" s="22"/>
      <c r="AG587" s="131">
        <v>1</v>
      </c>
      <c r="AH587" s="42">
        <v>44043</v>
      </c>
      <c r="AI587" s="130">
        <v>5</v>
      </c>
      <c r="AJ587" s="132"/>
      <c r="AK587" s="3">
        <v>1</v>
      </c>
      <c r="AL587" s="42">
        <v>44042</v>
      </c>
      <c r="AM587" s="130">
        <v>5</v>
      </c>
      <c r="AN587" s="132"/>
      <c r="AO587" s="3">
        <v>1</v>
      </c>
      <c r="AP587" s="42">
        <v>44041</v>
      </c>
      <c r="AQ587" s="130">
        <v>5</v>
      </c>
      <c r="AR587" s="132"/>
      <c r="AS587" s="3">
        <v>1</v>
      </c>
      <c r="AT587" s="42">
        <v>44040</v>
      </c>
      <c r="AU587" s="130">
        <v>5</v>
      </c>
      <c r="AV587" s="132"/>
      <c r="AW587" s="3">
        <v>1</v>
      </c>
      <c r="AX587" s="42">
        <v>44039</v>
      </c>
      <c r="AY587" s="130">
        <v>5</v>
      </c>
      <c r="AZ587" s="132"/>
      <c r="BA587" s="3">
        <v>1</v>
      </c>
      <c r="BB587" s="42">
        <v>44038</v>
      </c>
      <c r="BC587" s="130">
        <v>5</v>
      </c>
      <c r="BD587" s="132"/>
      <c r="BE587" s="3">
        <v>1</v>
      </c>
      <c r="BF587" s="42">
        <v>44037</v>
      </c>
      <c r="BG587" s="130">
        <v>5</v>
      </c>
      <c r="BH587" s="22"/>
    </row>
    <row r="588" spans="1:60" customFormat="1" x14ac:dyDescent="0.25">
      <c r="A588" s="30"/>
      <c r="B588" s="62"/>
      <c r="C588" s="128">
        <f t="shared" si="85"/>
        <v>1</v>
      </c>
      <c r="D588" s="129">
        <f t="shared" si="86"/>
        <v>1</v>
      </c>
      <c r="E588" s="33">
        <f t="shared" si="87"/>
        <v>40</v>
      </c>
      <c r="F588" s="33">
        <v>5</v>
      </c>
      <c r="G588" s="147">
        <v>44050</v>
      </c>
      <c r="H588" s="22"/>
      <c r="I588" s="3">
        <v>6</v>
      </c>
      <c r="J588" s="42">
        <v>44049</v>
      </c>
      <c r="K588" s="130">
        <v>5</v>
      </c>
      <c r="L588" s="22"/>
      <c r="M588" s="3"/>
      <c r="N588" s="42"/>
      <c r="O588" s="134">
        <v>0</v>
      </c>
      <c r="P588" s="22"/>
      <c r="Q588" s="3"/>
      <c r="R588" s="42"/>
      <c r="S588" s="134">
        <v>0</v>
      </c>
      <c r="T588" s="22"/>
      <c r="U588" s="3"/>
      <c r="V588" s="42"/>
      <c r="W588" s="134">
        <v>0</v>
      </c>
      <c r="X588" s="22"/>
      <c r="Y588" s="3"/>
      <c r="Z588" s="42"/>
      <c r="AA588" s="134">
        <v>0</v>
      </c>
      <c r="AB588" s="22"/>
      <c r="AC588" s="131"/>
      <c r="AD588" s="42"/>
      <c r="AE588" s="134">
        <v>0</v>
      </c>
      <c r="AF588" s="22"/>
      <c r="AG588" s="131">
        <v>1</v>
      </c>
      <c r="AH588" s="42">
        <v>44043</v>
      </c>
      <c r="AI588" s="130">
        <v>5</v>
      </c>
      <c r="AJ588" s="132"/>
      <c r="AK588" s="3">
        <v>1</v>
      </c>
      <c r="AL588" s="42">
        <v>44042</v>
      </c>
      <c r="AM588" s="130">
        <v>5</v>
      </c>
      <c r="AN588" s="132"/>
      <c r="AO588" s="3">
        <v>1</v>
      </c>
      <c r="AP588" s="42">
        <v>44041</v>
      </c>
      <c r="AQ588" s="130">
        <v>5</v>
      </c>
      <c r="AR588" s="132"/>
      <c r="AS588" s="3">
        <v>1</v>
      </c>
      <c r="AT588" s="42">
        <v>44040</v>
      </c>
      <c r="AU588" s="130">
        <v>5</v>
      </c>
      <c r="AV588" s="132"/>
      <c r="AW588" s="3">
        <v>1</v>
      </c>
      <c r="AX588" s="42">
        <v>44039</v>
      </c>
      <c r="AY588" s="130">
        <v>5</v>
      </c>
      <c r="AZ588" s="132"/>
      <c r="BA588" s="3">
        <v>1</v>
      </c>
      <c r="BB588" s="42">
        <v>44038</v>
      </c>
      <c r="BC588" s="130">
        <v>5</v>
      </c>
      <c r="BD588" s="132"/>
      <c r="BE588" s="3">
        <v>1</v>
      </c>
      <c r="BF588" s="42">
        <v>44037</v>
      </c>
      <c r="BG588" s="130">
        <v>5</v>
      </c>
      <c r="BH588" s="22"/>
    </row>
    <row r="589" spans="1:60" customFormat="1" x14ac:dyDescent="0.25">
      <c r="A589" s="30"/>
      <c r="B589" s="62"/>
      <c r="C589" s="128">
        <f t="shared" si="85"/>
        <v>1</v>
      </c>
      <c r="D589" s="129">
        <f t="shared" si="86"/>
        <v>1</v>
      </c>
      <c r="E589" s="33">
        <f t="shared" si="87"/>
        <v>5</v>
      </c>
      <c r="F589" s="33">
        <v>5</v>
      </c>
      <c r="G589" s="147">
        <v>44050</v>
      </c>
      <c r="H589" s="22"/>
      <c r="I589" s="3">
        <v>6</v>
      </c>
      <c r="J589" s="42">
        <v>44049</v>
      </c>
      <c r="K589" s="130">
        <v>5</v>
      </c>
      <c r="L589" s="22"/>
      <c r="M589" s="3"/>
      <c r="N589" s="42"/>
      <c r="O589" s="130"/>
      <c r="P589" s="22"/>
      <c r="Q589" s="3"/>
      <c r="R589" s="42"/>
      <c r="S589" s="130"/>
      <c r="T589" s="22"/>
      <c r="U589" s="3"/>
      <c r="V589" s="42"/>
      <c r="W589" s="130"/>
      <c r="X589" s="22"/>
      <c r="Y589" s="3"/>
      <c r="Z589" s="42"/>
      <c r="AA589" s="130"/>
      <c r="AB589" s="22"/>
      <c r="AC589" s="131"/>
      <c r="AD589" s="42"/>
      <c r="AE589" s="130"/>
      <c r="AF589" s="22"/>
      <c r="AG589" s="131"/>
      <c r="AH589" s="42"/>
      <c r="AI589" s="130"/>
      <c r="AJ589" s="132"/>
      <c r="AK589" s="3"/>
      <c r="AL589" s="42"/>
      <c r="AM589" s="130"/>
      <c r="AN589" s="132"/>
      <c r="AO589" s="3"/>
      <c r="AP589" s="42"/>
      <c r="AQ589" s="130"/>
      <c r="AR589" s="132"/>
      <c r="AS589" s="3"/>
      <c r="AT589" s="42"/>
      <c r="AU589" s="130"/>
      <c r="AV589" s="132"/>
      <c r="AW589" s="3"/>
      <c r="AX589" s="42"/>
      <c r="AY589" s="130"/>
      <c r="AZ589" s="132"/>
      <c r="BA589" s="3"/>
      <c r="BB589" s="42"/>
      <c r="BC589" s="130"/>
      <c r="BD589" s="132"/>
      <c r="BE589" s="3"/>
      <c r="BF589" s="42"/>
      <c r="BG589" s="130"/>
      <c r="BH589" s="22"/>
    </row>
    <row r="590" spans="1:60" customFormat="1" x14ac:dyDescent="0.25">
      <c r="A590" s="30">
        <v>44050</v>
      </c>
      <c r="B590" s="62">
        <v>0.625</v>
      </c>
      <c r="C590" s="128">
        <f t="shared" si="85"/>
        <v>5</v>
      </c>
      <c r="D590" s="129">
        <f t="shared" si="86"/>
        <v>5</v>
      </c>
      <c r="E590" s="33">
        <f t="shared" si="87"/>
        <v>325</v>
      </c>
      <c r="F590" s="33">
        <v>5</v>
      </c>
      <c r="G590" s="147">
        <v>44050</v>
      </c>
      <c r="H590" s="22"/>
      <c r="I590" s="3">
        <v>6</v>
      </c>
      <c r="J590" s="42">
        <v>44049</v>
      </c>
      <c r="K590" s="130">
        <v>25</v>
      </c>
      <c r="L590" s="22"/>
      <c r="M590" s="3">
        <v>8</v>
      </c>
      <c r="N590" s="42">
        <v>44048</v>
      </c>
      <c r="O590" s="130">
        <v>25</v>
      </c>
      <c r="P590" s="22"/>
      <c r="Q590" s="3">
        <v>8</v>
      </c>
      <c r="R590" s="42">
        <v>44047</v>
      </c>
      <c r="S590" s="130">
        <v>25</v>
      </c>
      <c r="T590" s="22"/>
      <c r="U590" s="3">
        <v>8</v>
      </c>
      <c r="V590" s="42">
        <v>44046</v>
      </c>
      <c r="W590" s="130">
        <v>25</v>
      </c>
      <c r="X590" s="22"/>
      <c r="Y590" s="3">
        <v>5</v>
      </c>
      <c r="Z590" s="42">
        <v>44045</v>
      </c>
      <c r="AA590" s="130">
        <v>25</v>
      </c>
      <c r="AB590" s="22"/>
      <c r="AC590" s="131">
        <v>3</v>
      </c>
      <c r="AD590" s="42">
        <v>44044</v>
      </c>
      <c r="AE590" s="130">
        <v>25</v>
      </c>
      <c r="AF590" s="22"/>
      <c r="AG590" s="131">
        <v>1</v>
      </c>
      <c r="AH590" s="42">
        <v>44043</v>
      </c>
      <c r="AI590" s="130">
        <v>25</v>
      </c>
      <c r="AJ590" s="132"/>
      <c r="AK590" s="3">
        <v>1</v>
      </c>
      <c r="AL590" s="42">
        <v>44042</v>
      </c>
      <c r="AM590" s="130">
        <v>25</v>
      </c>
      <c r="AN590" s="132"/>
      <c r="AO590" s="3">
        <v>1</v>
      </c>
      <c r="AP590" s="42">
        <v>44041</v>
      </c>
      <c r="AQ590" s="130">
        <v>25</v>
      </c>
      <c r="AR590" s="132"/>
      <c r="AS590" s="3">
        <v>1</v>
      </c>
      <c r="AT590" s="42">
        <v>44040</v>
      </c>
      <c r="AU590" s="130">
        <v>25</v>
      </c>
      <c r="AV590" s="132"/>
      <c r="AW590" s="3">
        <v>1</v>
      </c>
      <c r="AX590" s="42">
        <v>44039</v>
      </c>
      <c r="AY590" s="130">
        <v>25</v>
      </c>
      <c r="AZ590" s="132"/>
      <c r="BA590" s="3">
        <v>1</v>
      </c>
      <c r="BB590" s="42">
        <v>44038</v>
      </c>
      <c r="BC590" s="130">
        <v>25</v>
      </c>
      <c r="BD590" s="132"/>
      <c r="BE590" s="3">
        <v>1</v>
      </c>
      <c r="BF590" s="42">
        <v>44037</v>
      </c>
      <c r="BG590" s="130">
        <v>25</v>
      </c>
      <c r="BH590" s="22"/>
    </row>
    <row r="591" spans="1:60" customFormat="1" x14ac:dyDescent="0.25">
      <c r="A591" s="30"/>
      <c r="B591" s="62"/>
      <c r="C591" s="128">
        <f t="shared" si="85"/>
        <v>1</v>
      </c>
      <c r="D591" s="129">
        <f t="shared" si="86"/>
        <v>1</v>
      </c>
      <c r="E591" s="33">
        <f t="shared" si="87"/>
        <v>55</v>
      </c>
      <c r="F591" s="33">
        <v>5</v>
      </c>
      <c r="G591" s="147">
        <v>44050</v>
      </c>
      <c r="H591" s="22"/>
      <c r="I591" s="3">
        <v>6</v>
      </c>
      <c r="J591" s="42">
        <v>44049</v>
      </c>
      <c r="K591" s="130">
        <v>5</v>
      </c>
      <c r="L591" s="22"/>
      <c r="M591" s="3"/>
      <c r="N591" s="42"/>
      <c r="O591" s="134">
        <v>0</v>
      </c>
      <c r="P591" s="22"/>
      <c r="Q591" s="3">
        <v>8</v>
      </c>
      <c r="R591" s="42">
        <v>44047</v>
      </c>
      <c r="S591" s="130">
        <v>5</v>
      </c>
      <c r="T591" s="22"/>
      <c r="U591" s="3">
        <v>8</v>
      </c>
      <c r="V591" s="42">
        <v>44046</v>
      </c>
      <c r="W591" s="130">
        <v>5</v>
      </c>
      <c r="X591" s="22"/>
      <c r="Y591" s="3"/>
      <c r="Z591" s="42"/>
      <c r="AA591" s="134">
        <v>0</v>
      </c>
      <c r="AB591" s="22"/>
      <c r="AC591" s="131">
        <v>3</v>
      </c>
      <c r="AD591" s="42">
        <v>44044</v>
      </c>
      <c r="AE591" s="130">
        <v>5</v>
      </c>
      <c r="AF591" s="22"/>
      <c r="AG591" s="131">
        <v>1</v>
      </c>
      <c r="AH591" s="42">
        <v>44043</v>
      </c>
      <c r="AI591" s="130">
        <v>5</v>
      </c>
      <c r="AJ591" s="132"/>
      <c r="AK591" s="3">
        <v>1</v>
      </c>
      <c r="AL591" s="42">
        <v>44042</v>
      </c>
      <c r="AM591" s="130">
        <v>5</v>
      </c>
      <c r="AN591" s="132"/>
      <c r="AO591" s="3">
        <v>1</v>
      </c>
      <c r="AP591" s="42">
        <v>44041</v>
      </c>
      <c r="AQ591" s="130">
        <v>5</v>
      </c>
      <c r="AR591" s="132"/>
      <c r="AS591" s="3">
        <v>1</v>
      </c>
      <c r="AT591" s="42">
        <v>44040</v>
      </c>
      <c r="AU591" s="130">
        <v>5</v>
      </c>
      <c r="AV591" s="132"/>
      <c r="AW591" s="3">
        <v>1</v>
      </c>
      <c r="AX591" s="42">
        <v>44039</v>
      </c>
      <c r="AY591" s="130">
        <v>5</v>
      </c>
      <c r="AZ591" s="132"/>
      <c r="BA591" s="3">
        <v>1</v>
      </c>
      <c r="BB591" s="42">
        <v>44038</v>
      </c>
      <c r="BC591" s="130">
        <v>5</v>
      </c>
      <c r="BD591" s="132"/>
      <c r="BE591" s="3">
        <v>1</v>
      </c>
      <c r="BF591" s="42">
        <v>44037</v>
      </c>
      <c r="BG591" s="130">
        <v>5</v>
      </c>
      <c r="BH591" s="22"/>
    </row>
    <row r="592" spans="1:60" customFormat="1" x14ac:dyDescent="0.25">
      <c r="A592" s="30">
        <v>44050</v>
      </c>
      <c r="B592" s="62">
        <v>0.66666666666666663</v>
      </c>
      <c r="C592" s="128">
        <f t="shared" si="85"/>
        <v>4</v>
      </c>
      <c r="D592" s="129">
        <f t="shared" si="86"/>
        <v>4</v>
      </c>
      <c r="E592" s="33">
        <f t="shared" si="87"/>
        <v>260</v>
      </c>
      <c r="F592" s="33">
        <v>5</v>
      </c>
      <c r="G592" s="147">
        <v>44050</v>
      </c>
      <c r="H592" s="22"/>
      <c r="I592" s="3">
        <v>6</v>
      </c>
      <c r="J592" s="42">
        <v>44049</v>
      </c>
      <c r="K592" s="130">
        <v>20</v>
      </c>
      <c r="L592" s="22"/>
      <c r="M592" s="3">
        <v>8</v>
      </c>
      <c r="N592" s="42">
        <v>44048</v>
      </c>
      <c r="O592" s="130">
        <v>20</v>
      </c>
      <c r="P592" s="22"/>
      <c r="Q592" s="3">
        <v>8</v>
      </c>
      <c r="R592" s="42">
        <v>44047</v>
      </c>
      <c r="S592" s="130">
        <v>20</v>
      </c>
      <c r="T592" s="22"/>
      <c r="U592" s="3">
        <v>8</v>
      </c>
      <c r="V592" s="42">
        <v>44046</v>
      </c>
      <c r="W592" s="130">
        <v>20</v>
      </c>
      <c r="X592" s="22"/>
      <c r="Y592" s="3">
        <v>5</v>
      </c>
      <c r="Z592" s="42">
        <v>44045</v>
      </c>
      <c r="AA592" s="130">
        <v>20</v>
      </c>
      <c r="AB592" s="22"/>
      <c r="AC592" s="131">
        <v>3</v>
      </c>
      <c r="AD592" s="42">
        <v>44044</v>
      </c>
      <c r="AE592" s="130">
        <v>20</v>
      </c>
      <c r="AF592" s="22"/>
      <c r="AG592" s="131">
        <v>1</v>
      </c>
      <c r="AH592" s="42">
        <v>44043</v>
      </c>
      <c r="AI592" s="130">
        <v>20</v>
      </c>
      <c r="AJ592" s="132"/>
      <c r="AK592" s="3">
        <v>1</v>
      </c>
      <c r="AL592" s="42">
        <v>44042</v>
      </c>
      <c r="AM592" s="130">
        <v>20</v>
      </c>
      <c r="AN592" s="132"/>
      <c r="AO592" s="3">
        <v>1</v>
      </c>
      <c r="AP592" s="42">
        <v>44041</v>
      </c>
      <c r="AQ592" s="130">
        <v>20</v>
      </c>
      <c r="AR592" s="132"/>
      <c r="AS592" s="3">
        <v>1</v>
      </c>
      <c r="AT592" s="42">
        <v>44040</v>
      </c>
      <c r="AU592" s="130">
        <v>20</v>
      </c>
      <c r="AV592" s="132"/>
      <c r="AW592" s="3">
        <v>1</v>
      </c>
      <c r="AX592" s="42">
        <v>44039</v>
      </c>
      <c r="AY592" s="130">
        <v>20</v>
      </c>
      <c r="AZ592" s="132"/>
      <c r="BA592" s="3">
        <v>1</v>
      </c>
      <c r="BB592" s="42">
        <v>44038</v>
      </c>
      <c r="BC592" s="130">
        <v>20</v>
      </c>
      <c r="BD592" s="132"/>
      <c r="BE592" s="3">
        <v>1</v>
      </c>
      <c r="BF592" s="42">
        <v>44037</v>
      </c>
      <c r="BG592" s="130">
        <v>20</v>
      </c>
      <c r="BH592" s="22"/>
    </row>
    <row r="593" spans="1:60" customFormat="1" x14ac:dyDescent="0.25">
      <c r="A593" s="30">
        <v>44050</v>
      </c>
      <c r="B593" s="62">
        <v>0.70833333333333337</v>
      </c>
      <c r="C593" s="128">
        <f>ABS(MAX(K593,O593,S593,W593,AA593,AE593,AI593,AM593,AQ593,AU593,AY593,BC593,BG593)/F593)</f>
        <v>2</v>
      </c>
      <c r="D593" s="129">
        <f>C593</f>
        <v>2</v>
      </c>
      <c r="E593" s="33">
        <f>SUM(K593,O593,S593,W593,AA593,AE593,AI593,AM593,AQ593,AU593,AY593,BC593,BG593)</f>
        <v>130</v>
      </c>
      <c r="F593" s="33">
        <v>5</v>
      </c>
      <c r="G593" s="147">
        <v>44050</v>
      </c>
      <c r="H593" s="22"/>
      <c r="I593" s="3">
        <v>6</v>
      </c>
      <c r="J593" s="42">
        <v>44049</v>
      </c>
      <c r="K593" s="130">
        <v>10</v>
      </c>
      <c r="L593" s="22"/>
      <c r="M593" s="3">
        <v>8</v>
      </c>
      <c r="N593" s="42">
        <v>44048</v>
      </c>
      <c r="O593" s="130">
        <v>10</v>
      </c>
      <c r="P593" s="22"/>
      <c r="Q593" s="3">
        <v>8</v>
      </c>
      <c r="R593" s="42">
        <v>44047</v>
      </c>
      <c r="S593" s="130">
        <v>10</v>
      </c>
      <c r="T593" s="22"/>
      <c r="U593" s="3">
        <v>8</v>
      </c>
      <c r="V593" s="42">
        <v>44046</v>
      </c>
      <c r="W593" s="130">
        <v>10</v>
      </c>
      <c r="X593" s="22"/>
      <c r="Y593" s="3">
        <v>5</v>
      </c>
      <c r="Z593" s="42">
        <v>44045</v>
      </c>
      <c r="AA593" s="130">
        <v>10</v>
      </c>
      <c r="AB593" s="22"/>
      <c r="AC593" s="131">
        <v>3</v>
      </c>
      <c r="AD593" s="42">
        <v>44044</v>
      </c>
      <c r="AE593" s="130">
        <v>10</v>
      </c>
      <c r="AF593" s="22"/>
      <c r="AG593" s="131">
        <v>1</v>
      </c>
      <c r="AH593" s="42">
        <v>44043</v>
      </c>
      <c r="AI593" s="130">
        <v>10</v>
      </c>
      <c r="AJ593" s="132"/>
      <c r="AK593" s="3">
        <v>1</v>
      </c>
      <c r="AL593" s="42">
        <v>44042</v>
      </c>
      <c r="AM593" s="130">
        <v>10</v>
      </c>
      <c r="AN593" s="132"/>
      <c r="AO593" s="3">
        <v>1</v>
      </c>
      <c r="AP593" s="42">
        <v>44041</v>
      </c>
      <c r="AQ593" s="130">
        <v>10</v>
      </c>
      <c r="AR593" s="132"/>
      <c r="AS593" s="3">
        <v>1</v>
      </c>
      <c r="AT593" s="42">
        <v>44040</v>
      </c>
      <c r="AU593" s="130">
        <v>10</v>
      </c>
      <c r="AV593" s="132"/>
      <c r="AW593" s="3">
        <v>1</v>
      </c>
      <c r="AX593" s="42">
        <v>44039</v>
      </c>
      <c r="AY593" s="130">
        <v>10</v>
      </c>
      <c r="AZ593" s="132"/>
      <c r="BA593" s="3">
        <v>1</v>
      </c>
      <c r="BB593" s="42">
        <v>44038</v>
      </c>
      <c r="BC593" s="130">
        <v>10</v>
      </c>
      <c r="BD593" s="132"/>
      <c r="BE593" s="3">
        <v>1</v>
      </c>
      <c r="BF593" s="42">
        <v>44037</v>
      </c>
      <c r="BG593" s="130">
        <v>10</v>
      </c>
      <c r="BH593" s="22"/>
    </row>
    <row r="594" spans="1:60" customFormat="1" x14ac:dyDescent="0.25">
      <c r="A594" s="30"/>
      <c r="B594" s="62"/>
      <c r="C594" s="128">
        <f>ABS(MAX(K594,O594,S594,W594,AA594,AE594,AI594,AM594,AQ594,AU594,AY594,BC594,BG594)/F594)</f>
        <v>1</v>
      </c>
      <c r="D594" s="129">
        <f>C594</f>
        <v>1</v>
      </c>
      <c r="E594" s="33">
        <f>SUM(K594,O594,S594,W594,AA594,AE594,AI594,AM594,AQ594,AU594,AY594,BC594,BG594)</f>
        <v>10</v>
      </c>
      <c r="F594" s="33">
        <v>5</v>
      </c>
      <c r="G594" s="147">
        <v>44050</v>
      </c>
      <c r="H594" s="22"/>
      <c r="I594" s="3">
        <v>6</v>
      </c>
      <c r="J594" s="42">
        <v>44049</v>
      </c>
      <c r="K594" s="130">
        <v>5</v>
      </c>
      <c r="L594" s="22"/>
      <c r="M594" s="3">
        <v>8</v>
      </c>
      <c r="N594" s="42">
        <v>44048</v>
      </c>
      <c r="O594" s="130">
        <v>5</v>
      </c>
      <c r="P594" s="22"/>
      <c r="Q594" s="3"/>
      <c r="R594" s="42"/>
      <c r="S594" s="130"/>
      <c r="T594" s="22"/>
      <c r="U594" s="3"/>
      <c r="V594" s="42"/>
      <c r="W594" s="130"/>
      <c r="X594" s="22"/>
      <c r="Y594" s="3"/>
      <c r="Z594" s="42"/>
      <c r="AA594" s="130"/>
      <c r="AB594" s="22"/>
      <c r="AC594" s="131"/>
      <c r="AD594" s="42"/>
      <c r="AE594" s="130"/>
      <c r="AF594" s="22"/>
      <c r="AG594" s="131"/>
      <c r="AH594" s="42"/>
      <c r="AI594" s="130"/>
      <c r="AJ594" s="132"/>
      <c r="AK594" s="3"/>
      <c r="AL594" s="42"/>
      <c r="AM594" s="130"/>
      <c r="AN594" s="132"/>
      <c r="AO594" s="3"/>
      <c r="AP594" s="42"/>
      <c r="AQ594" s="130"/>
      <c r="AR594" s="132"/>
      <c r="AS594" s="3"/>
      <c r="AT594" s="42"/>
      <c r="AU594" s="130"/>
      <c r="AV594" s="132"/>
      <c r="AW594" s="3"/>
      <c r="AX594" s="42"/>
      <c r="AY594" s="130"/>
      <c r="AZ594" s="132"/>
      <c r="BA594" s="3"/>
      <c r="BB594" s="42"/>
      <c r="BC594" s="130"/>
      <c r="BD594" s="132"/>
      <c r="BE594" s="3"/>
      <c r="BF594" s="42"/>
      <c r="BG594" s="130"/>
      <c r="BH594" s="22"/>
    </row>
    <row r="595" spans="1:60" customFormat="1" ht="13.75" thickBot="1" x14ac:dyDescent="0.3">
      <c r="A595" s="30"/>
      <c r="B595" s="62"/>
      <c r="C595" s="128">
        <f>ABS(MAX(K595,O595,S595,W595,AA595,AE595,AI595,AM595,AQ595,AU595,AY595,BC595,BG595)/F595)</f>
        <v>1</v>
      </c>
      <c r="D595" s="129">
        <f>C595</f>
        <v>1</v>
      </c>
      <c r="E595" s="33">
        <f>SUM(K595,O595,S595,W595,AA595,AE595,AI595,AM595,AQ595,AU595,AY595,BC595,BG595)</f>
        <v>5</v>
      </c>
      <c r="F595" s="33">
        <v>5</v>
      </c>
      <c r="G595" s="147">
        <v>44050</v>
      </c>
      <c r="H595" s="22"/>
      <c r="I595" s="3">
        <v>6</v>
      </c>
      <c r="J595" s="42">
        <v>44049</v>
      </c>
      <c r="K595" s="130">
        <v>5</v>
      </c>
      <c r="L595" s="22"/>
      <c r="M595" s="3"/>
      <c r="N595" s="42"/>
      <c r="O595" s="130"/>
      <c r="P595" s="22"/>
      <c r="Q595" s="3"/>
      <c r="R595" s="42"/>
      <c r="S595" s="130"/>
      <c r="T595" s="22"/>
      <c r="U595" s="3"/>
      <c r="V595" s="42"/>
      <c r="W595" s="130"/>
      <c r="X595" s="22"/>
      <c r="Y595" s="3"/>
      <c r="Z595" s="42"/>
      <c r="AA595" s="130"/>
      <c r="AB595" s="22"/>
      <c r="AC595" s="131"/>
      <c r="AD595" s="42"/>
      <c r="AE595" s="130"/>
      <c r="AF595" s="22"/>
      <c r="AG595" s="131"/>
      <c r="AH595" s="42"/>
      <c r="AI595" s="130"/>
      <c r="AJ595" s="132"/>
      <c r="AK595" s="3"/>
      <c r="AL595" s="42"/>
      <c r="AM595" s="130"/>
      <c r="AN595" s="132"/>
      <c r="AO595" s="3"/>
      <c r="AP595" s="42"/>
      <c r="AQ595" s="130"/>
      <c r="AR595" s="132"/>
      <c r="AS595" s="3"/>
      <c r="AT595" s="42"/>
      <c r="AU595" s="130"/>
      <c r="AV595" s="132"/>
      <c r="AW595" s="3"/>
      <c r="AX595" s="42"/>
      <c r="AY595" s="130"/>
      <c r="AZ595" s="132"/>
      <c r="BA595" s="3"/>
      <c r="BB595" s="42"/>
      <c r="BC595" s="130"/>
      <c r="BD595" s="132"/>
      <c r="BE595" s="3"/>
      <c r="BF595" s="42"/>
      <c r="BG595" s="130"/>
      <c r="BH595" s="22"/>
    </row>
    <row r="596" spans="1:60" s="8" customFormat="1" x14ac:dyDescent="0.25">
      <c r="A596" s="5">
        <v>44051</v>
      </c>
      <c r="B596" s="63">
        <v>0.33333333333333331</v>
      </c>
      <c r="C596" s="135">
        <f t="shared" ref="C596:C606" si="88">ABS(MAX(K596,O596,S596,W596,AA596,AE596,AI596,AM596,AQ596,AU596,AY596,BC596,BG596)/F596)</f>
        <v>1</v>
      </c>
      <c r="D596" s="136">
        <f t="shared" ref="D596:D615" si="89">C596</f>
        <v>1</v>
      </c>
      <c r="E596" s="7">
        <f t="shared" ref="E596:E606" si="90">SUM(K596,O596,S596,W596,AA596,AE596,AI596,AM596,AQ596,AU596,AY596,BC596,BG596)</f>
        <v>65</v>
      </c>
      <c r="F596" s="7">
        <v>5</v>
      </c>
      <c r="G596" s="141">
        <v>44050</v>
      </c>
      <c r="H596" s="12"/>
      <c r="I596" s="9">
        <v>6</v>
      </c>
      <c r="J596" s="10">
        <v>44049</v>
      </c>
      <c r="K596" s="137">
        <v>5</v>
      </c>
      <c r="L596" s="12"/>
      <c r="M596" s="9">
        <v>8</v>
      </c>
      <c r="N596" s="10">
        <v>44048</v>
      </c>
      <c r="O596" s="137">
        <v>5</v>
      </c>
      <c r="P596" s="12"/>
      <c r="Q596" s="9">
        <v>8</v>
      </c>
      <c r="R596" s="10">
        <v>44047</v>
      </c>
      <c r="S596" s="137">
        <v>5</v>
      </c>
      <c r="T596" s="12"/>
      <c r="U596" s="9">
        <v>8</v>
      </c>
      <c r="V596" s="10">
        <v>44046</v>
      </c>
      <c r="W596" s="137">
        <v>5</v>
      </c>
      <c r="X596" s="12"/>
      <c r="Y596" s="9">
        <v>5</v>
      </c>
      <c r="Z596" s="10">
        <v>44045</v>
      </c>
      <c r="AA596" s="137">
        <v>5</v>
      </c>
      <c r="AB596" s="12"/>
      <c r="AC596" s="138">
        <v>3</v>
      </c>
      <c r="AD596" s="10">
        <v>44044</v>
      </c>
      <c r="AE596" s="137">
        <v>5</v>
      </c>
      <c r="AF596" s="12"/>
      <c r="AG596" s="138">
        <v>1</v>
      </c>
      <c r="AH596" s="10">
        <v>44043</v>
      </c>
      <c r="AI596" s="137">
        <v>5</v>
      </c>
      <c r="AJ596" s="139"/>
      <c r="AK596" s="9">
        <v>1</v>
      </c>
      <c r="AL596" s="10">
        <v>44042</v>
      </c>
      <c r="AM596" s="137">
        <v>5</v>
      </c>
      <c r="AN596" s="139"/>
      <c r="AO596" s="9">
        <v>1</v>
      </c>
      <c r="AP596" s="10">
        <v>44041</v>
      </c>
      <c r="AQ596" s="137">
        <v>5</v>
      </c>
      <c r="AR596" s="139"/>
      <c r="AS596" s="9">
        <v>1</v>
      </c>
      <c r="AT596" s="10">
        <v>44040</v>
      </c>
      <c r="AU596" s="137">
        <v>5</v>
      </c>
      <c r="AV596" s="139"/>
      <c r="AW596" s="9">
        <v>1</v>
      </c>
      <c r="AX596" s="10">
        <v>44039</v>
      </c>
      <c r="AY596" s="137">
        <v>5</v>
      </c>
      <c r="AZ596" s="139"/>
      <c r="BA596" s="9">
        <v>1</v>
      </c>
      <c r="BB596" s="10">
        <v>44038</v>
      </c>
      <c r="BC596" s="137">
        <v>5</v>
      </c>
      <c r="BD596" s="139"/>
      <c r="BE596" s="9">
        <v>1</v>
      </c>
      <c r="BF596" s="10">
        <v>44037</v>
      </c>
      <c r="BG596" s="137">
        <v>5</v>
      </c>
      <c r="BH596" s="12"/>
    </row>
    <row r="597" spans="1:60" customFormat="1" x14ac:dyDescent="0.25">
      <c r="A597" s="30"/>
      <c r="B597" s="62"/>
      <c r="C597" s="128">
        <f t="shared" si="88"/>
        <v>5</v>
      </c>
      <c r="D597" s="129">
        <f t="shared" si="89"/>
        <v>5</v>
      </c>
      <c r="E597" s="33">
        <f t="shared" si="90"/>
        <v>325</v>
      </c>
      <c r="F597" s="33">
        <v>5</v>
      </c>
      <c r="G597" s="147">
        <v>44051</v>
      </c>
      <c r="H597" s="22"/>
      <c r="I597" s="3">
        <v>6</v>
      </c>
      <c r="J597" s="42">
        <v>44050</v>
      </c>
      <c r="K597" s="130">
        <v>25</v>
      </c>
      <c r="L597" s="22"/>
      <c r="M597" s="3">
        <v>8</v>
      </c>
      <c r="N597" s="42">
        <v>44049</v>
      </c>
      <c r="O597" s="130">
        <v>25</v>
      </c>
      <c r="P597" s="22"/>
      <c r="Q597" s="3">
        <v>8</v>
      </c>
      <c r="R597" s="42">
        <v>44048</v>
      </c>
      <c r="S597" s="130">
        <v>25</v>
      </c>
      <c r="T597" s="22"/>
      <c r="U597" s="3">
        <v>8</v>
      </c>
      <c r="V597" s="42">
        <v>44047</v>
      </c>
      <c r="W597" s="130">
        <v>25</v>
      </c>
      <c r="X597" s="22"/>
      <c r="Y597" s="3">
        <v>5</v>
      </c>
      <c r="Z597" s="42">
        <v>44046</v>
      </c>
      <c r="AA597" s="130">
        <v>25</v>
      </c>
      <c r="AB597" s="22"/>
      <c r="AC597" s="131">
        <v>3</v>
      </c>
      <c r="AD597" s="42">
        <v>44045</v>
      </c>
      <c r="AE597" s="130">
        <v>25</v>
      </c>
      <c r="AF597" s="22"/>
      <c r="AG597" s="131">
        <v>1</v>
      </c>
      <c r="AH597" s="42">
        <v>44044</v>
      </c>
      <c r="AI597" s="130">
        <v>25</v>
      </c>
      <c r="AJ597" s="132"/>
      <c r="AK597" s="3">
        <v>1</v>
      </c>
      <c r="AL597" s="42">
        <v>44043</v>
      </c>
      <c r="AM597" s="130">
        <v>25</v>
      </c>
      <c r="AN597" s="132"/>
      <c r="AO597" s="3">
        <v>1</v>
      </c>
      <c r="AP597" s="42">
        <v>44042</v>
      </c>
      <c r="AQ597" s="130">
        <v>25</v>
      </c>
      <c r="AR597" s="132"/>
      <c r="AS597" s="3">
        <v>1</v>
      </c>
      <c r="AT597" s="42">
        <v>44041</v>
      </c>
      <c r="AU597" s="130">
        <v>25</v>
      </c>
      <c r="AV597" s="132"/>
      <c r="AW597" s="3">
        <v>1</v>
      </c>
      <c r="AX597" s="42">
        <v>44040</v>
      </c>
      <c r="AY597" s="130">
        <v>25</v>
      </c>
      <c r="AZ597" s="132"/>
      <c r="BA597" s="3">
        <v>1</v>
      </c>
      <c r="BB597" s="42">
        <v>44039</v>
      </c>
      <c r="BC597" s="130">
        <v>25</v>
      </c>
      <c r="BD597" s="132"/>
      <c r="BE597" s="3">
        <v>1</v>
      </c>
      <c r="BF597" s="42">
        <v>44038</v>
      </c>
      <c r="BG597" s="130">
        <v>25</v>
      </c>
      <c r="BH597" s="22"/>
    </row>
    <row r="598" spans="1:60" customFormat="1" x14ac:dyDescent="0.25">
      <c r="A598" s="30">
        <v>44051</v>
      </c>
      <c r="B598" s="62">
        <v>0.375</v>
      </c>
      <c r="C598" s="128">
        <f t="shared" si="88"/>
        <v>2</v>
      </c>
      <c r="D598" s="129">
        <f t="shared" si="89"/>
        <v>2</v>
      </c>
      <c r="E598" s="33">
        <f t="shared" si="90"/>
        <v>130</v>
      </c>
      <c r="F598" s="33">
        <v>5</v>
      </c>
      <c r="G598" s="147">
        <v>44051</v>
      </c>
      <c r="H598" s="22"/>
      <c r="I598" s="3">
        <v>6</v>
      </c>
      <c r="J598" s="42">
        <v>44050</v>
      </c>
      <c r="K598" s="130">
        <v>10</v>
      </c>
      <c r="L598" s="22"/>
      <c r="M598" s="3">
        <v>8</v>
      </c>
      <c r="N598" s="42">
        <v>44049</v>
      </c>
      <c r="O598" s="130">
        <v>10</v>
      </c>
      <c r="P598" s="22"/>
      <c r="Q598" s="3">
        <v>8</v>
      </c>
      <c r="R598" s="42">
        <v>44048</v>
      </c>
      <c r="S598" s="130">
        <v>10</v>
      </c>
      <c r="T598" s="22"/>
      <c r="U598" s="3">
        <v>8</v>
      </c>
      <c r="V598" s="42">
        <v>44047</v>
      </c>
      <c r="W598" s="130">
        <v>10</v>
      </c>
      <c r="X598" s="22"/>
      <c r="Y598" s="3">
        <v>5</v>
      </c>
      <c r="Z598" s="42">
        <v>44046</v>
      </c>
      <c r="AA598" s="130">
        <v>10</v>
      </c>
      <c r="AB598" s="22"/>
      <c r="AC598" s="131">
        <v>3</v>
      </c>
      <c r="AD598" s="42">
        <v>44045</v>
      </c>
      <c r="AE598" s="130">
        <v>10</v>
      </c>
      <c r="AF598" s="22"/>
      <c r="AG598" s="131">
        <v>1</v>
      </c>
      <c r="AH598" s="42">
        <v>44044</v>
      </c>
      <c r="AI598" s="130">
        <v>10</v>
      </c>
      <c r="AJ598" s="132"/>
      <c r="AK598" s="3">
        <v>1</v>
      </c>
      <c r="AL598" s="42">
        <v>44043</v>
      </c>
      <c r="AM598" s="130">
        <v>10</v>
      </c>
      <c r="AN598" s="132"/>
      <c r="AO598" s="3">
        <v>1</v>
      </c>
      <c r="AP598" s="42">
        <v>44042</v>
      </c>
      <c r="AQ598" s="130">
        <v>10</v>
      </c>
      <c r="AR598" s="132"/>
      <c r="AS598" s="3">
        <v>1</v>
      </c>
      <c r="AT598" s="42">
        <v>44041</v>
      </c>
      <c r="AU598" s="130">
        <v>10</v>
      </c>
      <c r="AV598" s="132"/>
      <c r="AW598" s="3">
        <v>1</v>
      </c>
      <c r="AX598" s="42">
        <v>44040</v>
      </c>
      <c r="AY598" s="130">
        <v>10</v>
      </c>
      <c r="AZ598" s="132"/>
      <c r="BA598" s="3">
        <v>1</v>
      </c>
      <c r="BB598" s="42">
        <v>44039</v>
      </c>
      <c r="BC598" s="130">
        <v>10</v>
      </c>
      <c r="BD598" s="132"/>
      <c r="BE598" s="3">
        <v>1</v>
      </c>
      <c r="BF598" s="42">
        <v>44038</v>
      </c>
      <c r="BG598" s="130">
        <v>10</v>
      </c>
      <c r="BH598" s="22"/>
    </row>
    <row r="599" spans="1:60" customFormat="1" x14ac:dyDescent="0.25">
      <c r="A599" s="30"/>
      <c r="B599" s="62"/>
      <c r="C599" s="128">
        <f t="shared" si="88"/>
        <v>1</v>
      </c>
      <c r="D599" s="129">
        <f t="shared" si="89"/>
        <v>1</v>
      </c>
      <c r="E599" s="33">
        <f t="shared" si="90"/>
        <v>10</v>
      </c>
      <c r="F599" s="33">
        <v>5</v>
      </c>
      <c r="G599" s="147">
        <v>44051</v>
      </c>
      <c r="H599" s="22"/>
      <c r="I599" s="3">
        <v>6</v>
      </c>
      <c r="J599" s="42">
        <v>44050</v>
      </c>
      <c r="K599" s="130">
        <v>5</v>
      </c>
      <c r="L599" s="22"/>
      <c r="M599" s="3">
        <v>8</v>
      </c>
      <c r="N599" s="42">
        <v>44049</v>
      </c>
      <c r="O599" s="130">
        <v>5</v>
      </c>
      <c r="P599" s="22"/>
      <c r="Q599" s="3"/>
      <c r="R599" s="42"/>
      <c r="S599" s="130"/>
      <c r="T599" s="22"/>
      <c r="U599" s="3"/>
      <c r="V599" s="42"/>
      <c r="W599" s="130"/>
      <c r="X599" s="22"/>
      <c r="Y599" s="3"/>
      <c r="Z599" s="42"/>
      <c r="AA599" s="130"/>
      <c r="AB599" s="22"/>
      <c r="AC599" s="131"/>
      <c r="AD599" s="42"/>
      <c r="AE599" s="130"/>
      <c r="AF599" s="22"/>
      <c r="AG599" s="131"/>
      <c r="AH599" s="42"/>
      <c r="AI599" s="130"/>
      <c r="AJ599" s="132"/>
      <c r="AK599" s="3"/>
      <c r="AL599" s="42"/>
      <c r="AM599" s="130"/>
      <c r="AN599" s="132"/>
      <c r="AO599" s="3"/>
      <c r="AP599" s="42"/>
      <c r="AQ599" s="130"/>
      <c r="AR599" s="132"/>
      <c r="AS599" s="3"/>
      <c r="AT599" s="42"/>
      <c r="AU599" s="130"/>
      <c r="AV599" s="132"/>
      <c r="AW599" s="3"/>
      <c r="AX599" s="42"/>
      <c r="AY599" s="130"/>
      <c r="AZ599" s="132"/>
      <c r="BA599" s="3"/>
      <c r="BB599" s="42"/>
      <c r="BC599" s="130"/>
      <c r="BD599" s="132"/>
      <c r="BE599" s="3"/>
      <c r="BF599" s="42"/>
      <c r="BG599" s="130"/>
      <c r="BH599" s="22"/>
    </row>
    <row r="600" spans="1:60" customFormat="1" x14ac:dyDescent="0.25">
      <c r="A600" s="30">
        <v>44051</v>
      </c>
      <c r="B600" s="62">
        <v>0.41666666666666669</v>
      </c>
      <c r="C600" s="128">
        <f t="shared" si="88"/>
        <v>3</v>
      </c>
      <c r="D600" s="129">
        <f t="shared" si="89"/>
        <v>3</v>
      </c>
      <c r="E600" s="33">
        <f t="shared" si="90"/>
        <v>195</v>
      </c>
      <c r="F600" s="33">
        <v>5</v>
      </c>
      <c r="G600" s="147">
        <v>44051</v>
      </c>
      <c r="H600" s="22"/>
      <c r="I600" s="3">
        <v>6</v>
      </c>
      <c r="J600" s="42">
        <v>44050</v>
      </c>
      <c r="K600" s="130">
        <v>15</v>
      </c>
      <c r="L600" s="22"/>
      <c r="M600" s="3">
        <v>8</v>
      </c>
      <c r="N600" s="42">
        <v>44049</v>
      </c>
      <c r="O600" s="130">
        <v>15</v>
      </c>
      <c r="P600" s="22"/>
      <c r="Q600" s="3">
        <v>8</v>
      </c>
      <c r="R600" s="42">
        <v>44048</v>
      </c>
      <c r="S600" s="130">
        <v>15</v>
      </c>
      <c r="T600" s="22"/>
      <c r="U600" s="3">
        <v>8</v>
      </c>
      <c r="V600" s="42">
        <v>44047</v>
      </c>
      <c r="W600" s="130">
        <v>15</v>
      </c>
      <c r="X600" s="22"/>
      <c r="Y600" s="3">
        <v>5</v>
      </c>
      <c r="Z600" s="42">
        <v>44046</v>
      </c>
      <c r="AA600" s="130">
        <v>15</v>
      </c>
      <c r="AB600" s="22"/>
      <c r="AC600" s="131">
        <v>3</v>
      </c>
      <c r="AD600" s="42">
        <v>44045</v>
      </c>
      <c r="AE600" s="130">
        <v>15</v>
      </c>
      <c r="AF600" s="22"/>
      <c r="AG600" s="131">
        <v>1</v>
      </c>
      <c r="AH600" s="42">
        <v>44044</v>
      </c>
      <c r="AI600" s="130">
        <v>15</v>
      </c>
      <c r="AJ600" s="132"/>
      <c r="AK600" s="3">
        <v>1</v>
      </c>
      <c r="AL600" s="42">
        <v>44043</v>
      </c>
      <c r="AM600" s="130">
        <v>15</v>
      </c>
      <c r="AN600" s="132"/>
      <c r="AO600" s="3">
        <v>1</v>
      </c>
      <c r="AP600" s="42">
        <v>44042</v>
      </c>
      <c r="AQ600" s="130">
        <v>15</v>
      </c>
      <c r="AR600" s="132"/>
      <c r="AS600" s="3">
        <v>1</v>
      </c>
      <c r="AT600" s="42">
        <v>44041</v>
      </c>
      <c r="AU600" s="130">
        <v>15</v>
      </c>
      <c r="AV600" s="132"/>
      <c r="AW600" s="3">
        <v>1</v>
      </c>
      <c r="AX600" s="42">
        <v>44040</v>
      </c>
      <c r="AY600" s="130">
        <v>15</v>
      </c>
      <c r="AZ600" s="132"/>
      <c r="BA600" s="3">
        <v>1</v>
      </c>
      <c r="BB600" s="42">
        <v>44039</v>
      </c>
      <c r="BC600" s="130">
        <v>15</v>
      </c>
      <c r="BD600" s="132"/>
      <c r="BE600" s="3">
        <v>1</v>
      </c>
      <c r="BF600" s="42">
        <v>44038</v>
      </c>
      <c r="BG600" s="130">
        <v>15</v>
      </c>
      <c r="BH600" s="22"/>
    </row>
    <row r="601" spans="1:60" customFormat="1" x14ac:dyDescent="0.25">
      <c r="A601" s="30"/>
      <c r="B601" s="62"/>
      <c r="C601" s="128">
        <f t="shared" si="88"/>
        <v>1</v>
      </c>
      <c r="D601" s="129">
        <f t="shared" si="89"/>
        <v>1</v>
      </c>
      <c r="E601" s="33">
        <f t="shared" si="90"/>
        <v>10</v>
      </c>
      <c r="F601" s="33">
        <v>5</v>
      </c>
      <c r="G601" s="147">
        <v>44051</v>
      </c>
      <c r="H601" s="22"/>
      <c r="I601" s="3">
        <v>6</v>
      </c>
      <c r="J601" s="42">
        <v>44050</v>
      </c>
      <c r="K601" s="130">
        <v>5</v>
      </c>
      <c r="L601" s="22"/>
      <c r="M601" s="3">
        <v>8</v>
      </c>
      <c r="N601" s="42">
        <v>44049</v>
      </c>
      <c r="O601" s="130">
        <v>5</v>
      </c>
      <c r="P601" s="22"/>
      <c r="Q601" s="3"/>
      <c r="R601" s="42"/>
      <c r="S601" s="130"/>
      <c r="T601" s="22"/>
      <c r="U601" s="3"/>
      <c r="V601" s="42"/>
      <c r="W601" s="130"/>
      <c r="X601" s="22"/>
      <c r="Y601" s="3"/>
      <c r="Z601" s="42"/>
      <c r="AA601" s="130"/>
      <c r="AB601" s="22"/>
      <c r="AC601" s="131"/>
      <c r="AD601" s="42"/>
      <c r="AE601" s="130"/>
      <c r="AF601" s="22"/>
      <c r="AG601" s="131"/>
      <c r="AH601" s="42"/>
      <c r="AI601" s="130"/>
      <c r="AJ601" s="132"/>
      <c r="AK601" s="3"/>
      <c r="AL601" s="42"/>
      <c r="AM601" s="130"/>
      <c r="AN601" s="132"/>
      <c r="AO601" s="3"/>
      <c r="AP601" s="42"/>
      <c r="AQ601" s="130"/>
      <c r="AR601" s="132"/>
      <c r="AS601" s="3"/>
      <c r="AT601" s="42"/>
      <c r="AU601" s="130"/>
      <c r="AV601" s="132"/>
      <c r="AW601" s="3"/>
      <c r="AX601" s="42"/>
      <c r="AY601" s="130"/>
      <c r="AZ601" s="132"/>
      <c r="BA601" s="3"/>
      <c r="BB601" s="42"/>
      <c r="BC601" s="130"/>
      <c r="BD601" s="132"/>
      <c r="BE601" s="3"/>
      <c r="BF601" s="42"/>
      <c r="BG601" s="130"/>
      <c r="BH601" s="22"/>
    </row>
    <row r="602" spans="1:60" customFormat="1" x14ac:dyDescent="0.25">
      <c r="A602" s="30">
        <v>44051</v>
      </c>
      <c r="B602" s="62">
        <v>0.45833333333333331</v>
      </c>
      <c r="C602" s="128">
        <f t="shared" si="88"/>
        <v>2</v>
      </c>
      <c r="D602" s="129">
        <f t="shared" si="89"/>
        <v>2</v>
      </c>
      <c r="E602" s="33">
        <f t="shared" si="90"/>
        <v>130</v>
      </c>
      <c r="F602" s="33">
        <v>5</v>
      </c>
      <c r="G602" s="147">
        <v>44051</v>
      </c>
      <c r="H602" s="22"/>
      <c r="I602" s="3">
        <v>6</v>
      </c>
      <c r="J602" s="42">
        <v>44050</v>
      </c>
      <c r="K602" s="130">
        <v>10</v>
      </c>
      <c r="L602" s="22"/>
      <c r="M602" s="3">
        <v>8</v>
      </c>
      <c r="N602" s="42">
        <v>44049</v>
      </c>
      <c r="O602" s="130">
        <v>10</v>
      </c>
      <c r="P602" s="22"/>
      <c r="Q602" s="3">
        <v>8</v>
      </c>
      <c r="R602" s="42">
        <v>44048</v>
      </c>
      <c r="S602" s="130">
        <v>10</v>
      </c>
      <c r="T602" s="22"/>
      <c r="U602" s="3">
        <v>8</v>
      </c>
      <c r="V602" s="42">
        <v>44047</v>
      </c>
      <c r="W602" s="130">
        <v>10</v>
      </c>
      <c r="X602" s="22"/>
      <c r="Y602" s="3">
        <v>5</v>
      </c>
      <c r="Z602" s="42">
        <v>44046</v>
      </c>
      <c r="AA602" s="130">
        <v>10</v>
      </c>
      <c r="AB602" s="22"/>
      <c r="AC602" s="131">
        <v>3</v>
      </c>
      <c r="AD602" s="42">
        <v>44045</v>
      </c>
      <c r="AE602" s="130">
        <v>10</v>
      </c>
      <c r="AF602" s="22"/>
      <c r="AG602" s="131">
        <v>1</v>
      </c>
      <c r="AH602" s="42">
        <v>44044</v>
      </c>
      <c r="AI602" s="130">
        <v>10</v>
      </c>
      <c r="AJ602" s="132"/>
      <c r="AK602" s="3">
        <v>1</v>
      </c>
      <c r="AL602" s="42">
        <v>44043</v>
      </c>
      <c r="AM602" s="130">
        <v>10</v>
      </c>
      <c r="AN602" s="132"/>
      <c r="AO602" s="3">
        <v>1</v>
      </c>
      <c r="AP602" s="42">
        <v>44042</v>
      </c>
      <c r="AQ602" s="130">
        <v>10</v>
      </c>
      <c r="AR602" s="132"/>
      <c r="AS602" s="3">
        <v>1</v>
      </c>
      <c r="AT602" s="42">
        <v>44041</v>
      </c>
      <c r="AU602" s="130">
        <v>10</v>
      </c>
      <c r="AV602" s="132"/>
      <c r="AW602" s="3">
        <v>1</v>
      </c>
      <c r="AX602" s="42">
        <v>44040</v>
      </c>
      <c r="AY602" s="130">
        <v>10</v>
      </c>
      <c r="AZ602" s="132"/>
      <c r="BA602" s="3">
        <v>1</v>
      </c>
      <c r="BB602" s="42">
        <v>44039</v>
      </c>
      <c r="BC602" s="130">
        <v>10</v>
      </c>
      <c r="BD602" s="132"/>
      <c r="BE602" s="3">
        <v>1</v>
      </c>
      <c r="BF602" s="42">
        <v>44038</v>
      </c>
      <c r="BG602" s="130">
        <v>10</v>
      </c>
      <c r="BH602" s="22"/>
    </row>
    <row r="603" spans="1:60" customFormat="1" x14ac:dyDescent="0.25">
      <c r="A603" s="30"/>
      <c r="B603" s="62"/>
      <c r="C603" s="128">
        <f t="shared" si="88"/>
        <v>1</v>
      </c>
      <c r="D603" s="129">
        <f t="shared" si="89"/>
        <v>1</v>
      </c>
      <c r="E603" s="33">
        <f t="shared" si="90"/>
        <v>10</v>
      </c>
      <c r="F603" s="33">
        <v>5</v>
      </c>
      <c r="G603" s="147">
        <v>44051</v>
      </c>
      <c r="H603" s="22"/>
      <c r="I603" s="3">
        <v>6</v>
      </c>
      <c r="J603" s="42">
        <v>44050</v>
      </c>
      <c r="K603" s="130">
        <v>5</v>
      </c>
      <c r="L603" s="22"/>
      <c r="M603" s="3">
        <v>8</v>
      </c>
      <c r="N603" s="42">
        <v>44049</v>
      </c>
      <c r="O603" s="130">
        <v>5</v>
      </c>
      <c r="P603" s="22"/>
      <c r="Q603" s="3"/>
      <c r="R603" s="42"/>
      <c r="S603" s="130"/>
      <c r="T603" s="22"/>
      <c r="U603" s="3"/>
      <c r="V603" s="42"/>
      <c r="W603" s="130"/>
      <c r="X603" s="22"/>
      <c r="Y603" s="3"/>
      <c r="Z603" s="42"/>
      <c r="AA603" s="130"/>
      <c r="AB603" s="22"/>
      <c r="AC603" s="131"/>
      <c r="AD603" s="42"/>
      <c r="AE603" s="130"/>
      <c r="AF603" s="22"/>
      <c r="AG603" s="131"/>
      <c r="AH603" s="42"/>
      <c r="AI603" s="130"/>
      <c r="AJ603" s="132"/>
      <c r="AK603" s="3"/>
      <c r="AL603" s="42"/>
      <c r="AM603" s="130"/>
      <c r="AN603" s="132"/>
      <c r="AO603" s="3"/>
      <c r="AP603" s="42"/>
      <c r="AQ603" s="130"/>
      <c r="AR603" s="132"/>
      <c r="AS603" s="3"/>
      <c r="AT603" s="42"/>
      <c r="AU603" s="130"/>
      <c r="AV603" s="132"/>
      <c r="AW603" s="3"/>
      <c r="AX603" s="42"/>
      <c r="AY603" s="130"/>
      <c r="AZ603" s="132"/>
      <c r="BA603" s="3"/>
      <c r="BB603" s="42"/>
      <c r="BC603" s="130"/>
      <c r="BD603" s="132"/>
      <c r="BE603" s="3"/>
      <c r="BF603" s="42"/>
      <c r="BG603" s="130"/>
      <c r="BH603" s="22"/>
    </row>
    <row r="604" spans="1:60" customFormat="1" x14ac:dyDescent="0.25">
      <c r="A604" s="30">
        <v>44051</v>
      </c>
      <c r="B604" s="62">
        <v>0.5</v>
      </c>
      <c r="C604" s="128">
        <f t="shared" si="88"/>
        <v>3</v>
      </c>
      <c r="D604" s="129">
        <f t="shared" si="89"/>
        <v>3</v>
      </c>
      <c r="E604" s="33">
        <f t="shared" si="90"/>
        <v>195</v>
      </c>
      <c r="F604" s="33">
        <v>5</v>
      </c>
      <c r="G604" s="147">
        <v>44051</v>
      </c>
      <c r="H604" s="22"/>
      <c r="I604" s="3">
        <v>6</v>
      </c>
      <c r="J604" s="42">
        <v>44050</v>
      </c>
      <c r="K604" s="130">
        <v>15</v>
      </c>
      <c r="L604" s="22"/>
      <c r="M604" s="3">
        <v>8</v>
      </c>
      <c r="N604" s="42">
        <v>44049</v>
      </c>
      <c r="O604" s="130">
        <v>15</v>
      </c>
      <c r="P604" s="22"/>
      <c r="Q604" s="3">
        <v>8</v>
      </c>
      <c r="R604" s="42">
        <v>44048</v>
      </c>
      <c r="S604" s="130">
        <v>15</v>
      </c>
      <c r="T604" s="22"/>
      <c r="U604" s="3">
        <v>8</v>
      </c>
      <c r="V604" s="42">
        <v>44047</v>
      </c>
      <c r="W604" s="130">
        <v>15</v>
      </c>
      <c r="X604" s="22"/>
      <c r="Y604" s="3">
        <v>5</v>
      </c>
      <c r="Z604" s="42">
        <v>44046</v>
      </c>
      <c r="AA604" s="130">
        <v>15</v>
      </c>
      <c r="AB604" s="22"/>
      <c r="AC604" s="131">
        <v>3</v>
      </c>
      <c r="AD604" s="42">
        <v>44045</v>
      </c>
      <c r="AE604" s="130">
        <v>15</v>
      </c>
      <c r="AF604" s="22"/>
      <c r="AG604" s="131">
        <v>1</v>
      </c>
      <c r="AH604" s="42">
        <v>44044</v>
      </c>
      <c r="AI604" s="130">
        <v>15</v>
      </c>
      <c r="AJ604" s="132"/>
      <c r="AK604" s="3">
        <v>1</v>
      </c>
      <c r="AL604" s="42">
        <v>44043</v>
      </c>
      <c r="AM604" s="130">
        <v>15</v>
      </c>
      <c r="AN604" s="132"/>
      <c r="AO604" s="3">
        <v>1</v>
      </c>
      <c r="AP604" s="42">
        <v>44042</v>
      </c>
      <c r="AQ604" s="130">
        <v>15</v>
      </c>
      <c r="AR604" s="132"/>
      <c r="AS604" s="3">
        <v>1</v>
      </c>
      <c r="AT604" s="42">
        <v>44041</v>
      </c>
      <c r="AU604" s="130">
        <v>15</v>
      </c>
      <c r="AV604" s="132"/>
      <c r="AW604" s="3">
        <v>1</v>
      </c>
      <c r="AX604" s="42">
        <v>44040</v>
      </c>
      <c r="AY604" s="130">
        <v>15</v>
      </c>
      <c r="AZ604" s="132"/>
      <c r="BA604" s="3">
        <v>1</v>
      </c>
      <c r="BB604" s="42">
        <v>44039</v>
      </c>
      <c r="BC604" s="130">
        <v>15</v>
      </c>
      <c r="BD604" s="132"/>
      <c r="BE604" s="3">
        <v>1</v>
      </c>
      <c r="BF604" s="42">
        <v>44038</v>
      </c>
      <c r="BG604" s="130">
        <v>15</v>
      </c>
      <c r="BH604" s="22"/>
    </row>
    <row r="605" spans="1:60" customFormat="1" x14ac:dyDescent="0.25">
      <c r="A605" s="30">
        <v>44051</v>
      </c>
      <c r="B605" s="62">
        <v>0.58333333333333337</v>
      </c>
      <c r="C605" s="128">
        <f t="shared" si="88"/>
        <v>3</v>
      </c>
      <c r="D605" s="129">
        <f t="shared" si="89"/>
        <v>3</v>
      </c>
      <c r="E605" s="33">
        <f t="shared" si="90"/>
        <v>195</v>
      </c>
      <c r="F605" s="33">
        <v>5</v>
      </c>
      <c r="G605" s="147">
        <v>44051</v>
      </c>
      <c r="H605" s="22"/>
      <c r="I605" s="3">
        <v>6</v>
      </c>
      <c r="J605" s="42">
        <v>44050</v>
      </c>
      <c r="K605" s="130">
        <v>15</v>
      </c>
      <c r="L605" s="22"/>
      <c r="M605" s="3">
        <v>8</v>
      </c>
      <c r="N605" s="42">
        <v>44049</v>
      </c>
      <c r="O605" s="130">
        <v>15</v>
      </c>
      <c r="P605" s="22"/>
      <c r="Q605" s="3">
        <v>8</v>
      </c>
      <c r="R605" s="42">
        <v>44048</v>
      </c>
      <c r="S605" s="130">
        <v>15</v>
      </c>
      <c r="T605" s="22"/>
      <c r="U605" s="3">
        <v>8</v>
      </c>
      <c r="V605" s="42">
        <v>44047</v>
      </c>
      <c r="W605" s="130">
        <v>15</v>
      </c>
      <c r="X605" s="22"/>
      <c r="Y605" s="3">
        <v>5</v>
      </c>
      <c r="Z605" s="42">
        <v>44046</v>
      </c>
      <c r="AA605" s="130">
        <v>15</v>
      </c>
      <c r="AB605" s="22"/>
      <c r="AC605" s="131">
        <v>3</v>
      </c>
      <c r="AD605" s="42">
        <v>44045</v>
      </c>
      <c r="AE605" s="130">
        <v>15</v>
      </c>
      <c r="AF605" s="22"/>
      <c r="AG605" s="131">
        <v>1</v>
      </c>
      <c r="AH605" s="42">
        <v>44044</v>
      </c>
      <c r="AI605" s="130">
        <v>15</v>
      </c>
      <c r="AJ605" s="132"/>
      <c r="AK605" s="3">
        <v>1</v>
      </c>
      <c r="AL605" s="42">
        <v>44043</v>
      </c>
      <c r="AM605" s="130">
        <v>15</v>
      </c>
      <c r="AN605" s="132"/>
      <c r="AO605" s="3">
        <v>1</v>
      </c>
      <c r="AP605" s="42">
        <v>44042</v>
      </c>
      <c r="AQ605" s="130">
        <v>15</v>
      </c>
      <c r="AR605" s="132"/>
      <c r="AS605" s="3">
        <v>1</v>
      </c>
      <c r="AT605" s="42">
        <v>44041</v>
      </c>
      <c r="AU605" s="130">
        <v>15</v>
      </c>
      <c r="AV605" s="132"/>
      <c r="AW605" s="3">
        <v>1</v>
      </c>
      <c r="AX605" s="42">
        <v>44040</v>
      </c>
      <c r="AY605" s="130">
        <v>15</v>
      </c>
      <c r="AZ605" s="132"/>
      <c r="BA605" s="3">
        <v>1</v>
      </c>
      <c r="BB605" s="42">
        <v>44039</v>
      </c>
      <c r="BC605" s="130">
        <v>15</v>
      </c>
      <c r="BD605" s="132"/>
      <c r="BE605" s="3">
        <v>1</v>
      </c>
      <c r="BF605" s="42">
        <v>44038</v>
      </c>
      <c r="BG605" s="130">
        <v>15</v>
      </c>
      <c r="BH605" s="22"/>
    </row>
    <row r="606" spans="1:60" customFormat="1" ht="13.75" thickBot="1" x14ac:dyDescent="0.3">
      <c r="A606" s="30">
        <v>44051</v>
      </c>
      <c r="B606" s="62">
        <v>0.75</v>
      </c>
      <c r="C606" s="128">
        <f t="shared" si="88"/>
        <v>6</v>
      </c>
      <c r="D606" s="129">
        <f t="shared" si="89"/>
        <v>6</v>
      </c>
      <c r="E606" s="33">
        <f t="shared" si="90"/>
        <v>390</v>
      </c>
      <c r="F606" s="33">
        <v>5</v>
      </c>
      <c r="G606" s="147">
        <v>44051</v>
      </c>
      <c r="H606" s="22"/>
      <c r="I606" s="3">
        <v>6</v>
      </c>
      <c r="J606" s="42">
        <v>44050</v>
      </c>
      <c r="K606" s="130">
        <v>30</v>
      </c>
      <c r="L606" s="22"/>
      <c r="M606" s="3">
        <v>8</v>
      </c>
      <c r="N606" s="42">
        <v>44049</v>
      </c>
      <c r="O606" s="130">
        <v>30</v>
      </c>
      <c r="P606" s="22"/>
      <c r="Q606" s="3">
        <v>8</v>
      </c>
      <c r="R606" s="42">
        <v>44048</v>
      </c>
      <c r="S606" s="130">
        <v>30</v>
      </c>
      <c r="T606" s="22"/>
      <c r="U606" s="3">
        <v>8</v>
      </c>
      <c r="V606" s="42">
        <v>44047</v>
      </c>
      <c r="W606" s="130">
        <v>30</v>
      </c>
      <c r="X606" s="22"/>
      <c r="Y606" s="3">
        <v>5</v>
      </c>
      <c r="Z606" s="42">
        <v>44046</v>
      </c>
      <c r="AA606" s="130">
        <v>30</v>
      </c>
      <c r="AB606" s="22"/>
      <c r="AC606" s="131">
        <v>3</v>
      </c>
      <c r="AD606" s="42">
        <v>44045</v>
      </c>
      <c r="AE606" s="130">
        <v>30</v>
      </c>
      <c r="AF606" s="22"/>
      <c r="AG606" s="131">
        <v>1</v>
      </c>
      <c r="AH606" s="42">
        <v>44044</v>
      </c>
      <c r="AI606" s="130">
        <v>30</v>
      </c>
      <c r="AJ606" s="132"/>
      <c r="AK606" s="3">
        <v>1</v>
      </c>
      <c r="AL606" s="42">
        <v>44043</v>
      </c>
      <c r="AM606" s="130">
        <v>30</v>
      </c>
      <c r="AN606" s="132"/>
      <c r="AO606" s="3">
        <v>1</v>
      </c>
      <c r="AP606" s="42">
        <v>44042</v>
      </c>
      <c r="AQ606" s="130">
        <v>30</v>
      </c>
      <c r="AR606" s="132"/>
      <c r="AS606" s="3">
        <v>1</v>
      </c>
      <c r="AT606" s="42">
        <v>44041</v>
      </c>
      <c r="AU606" s="130">
        <v>30</v>
      </c>
      <c r="AV606" s="132"/>
      <c r="AW606" s="3">
        <v>1</v>
      </c>
      <c r="AX606" s="42">
        <v>44040</v>
      </c>
      <c r="AY606" s="130">
        <v>30</v>
      </c>
      <c r="AZ606" s="132"/>
      <c r="BA606" s="3">
        <v>1</v>
      </c>
      <c r="BB606" s="42">
        <v>44039</v>
      </c>
      <c r="BC606" s="130">
        <v>30</v>
      </c>
      <c r="BD606" s="132"/>
      <c r="BE606" s="3">
        <v>1</v>
      </c>
      <c r="BF606" s="42">
        <v>44038</v>
      </c>
      <c r="BG606" s="130">
        <v>30</v>
      </c>
      <c r="BH606" s="22"/>
    </row>
    <row r="607" spans="1:60" s="8" customFormat="1" x14ac:dyDescent="0.25">
      <c r="A607" s="5">
        <v>44021</v>
      </c>
      <c r="B607" s="63">
        <v>0.33333333333333331</v>
      </c>
      <c r="C607" s="135">
        <f>ABS(MAX(K607,O607,S607,W607,AA607,AE607,AI607,AM607,AQ607,AU607,AY607,BC607,BG607)/F607)</f>
        <v>1</v>
      </c>
      <c r="D607" s="136">
        <f t="shared" si="89"/>
        <v>1</v>
      </c>
      <c r="E607" s="7">
        <f>SUM(K607,O607,S607,W607,AA607,AE607,AI607,AM607,AQ607,AU607,AY607,BC607,BG607)</f>
        <v>10</v>
      </c>
      <c r="F607" s="7">
        <v>5</v>
      </c>
      <c r="G607" s="141">
        <v>44051</v>
      </c>
      <c r="H607" s="12"/>
      <c r="I607" s="9">
        <v>6</v>
      </c>
      <c r="J607" s="10">
        <v>44050</v>
      </c>
      <c r="K607" s="137">
        <v>5</v>
      </c>
      <c r="L607" s="12"/>
      <c r="M607" s="9">
        <v>8</v>
      </c>
      <c r="N607" s="10">
        <v>44049</v>
      </c>
      <c r="O607" s="137">
        <v>5</v>
      </c>
      <c r="P607" s="12"/>
      <c r="Q607" s="9"/>
      <c r="R607" s="10"/>
      <c r="S607" s="137"/>
      <c r="T607" s="12"/>
      <c r="U607" s="9"/>
      <c r="V607" s="10"/>
      <c r="W607" s="137"/>
      <c r="X607" s="12"/>
      <c r="Y607" s="9"/>
      <c r="Z607" s="10"/>
      <c r="AA607" s="137"/>
      <c r="AB607" s="12"/>
      <c r="AC607" s="138"/>
      <c r="AD607" s="10"/>
      <c r="AE607" s="137"/>
      <c r="AF607" s="12"/>
      <c r="AG607" s="138"/>
      <c r="AH607" s="10"/>
      <c r="AI607" s="137"/>
      <c r="AJ607" s="139"/>
      <c r="AK607" s="9"/>
      <c r="AL607" s="10"/>
      <c r="AM607" s="137"/>
      <c r="AN607" s="139"/>
      <c r="AO607" s="9"/>
      <c r="AP607" s="10"/>
      <c r="AQ607" s="137"/>
      <c r="AR607" s="139"/>
      <c r="AS607" s="9"/>
      <c r="AT607" s="10"/>
      <c r="AU607" s="137"/>
      <c r="AV607" s="139"/>
      <c r="AW607" s="9"/>
      <c r="AX607" s="10"/>
      <c r="AY607" s="137"/>
      <c r="AZ607" s="139"/>
      <c r="BA607" s="9"/>
      <c r="BB607" s="10"/>
      <c r="BC607" s="137"/>
      <c r="BD607" s="139"/>
      <c r="BE607" s="9"/>
      <c r="BF607" s="10"/>
      <c r="BG607" s="137"/>
      <c r="BH607" s="12"/>
    </row>
    <row r="608" spans="1:60" customFormat="1" x14ac:dyDescent="0.25">
      <c r="A608" s="30"/>
      <c r="B608" s="62"/>
      <c r="C608" s="128">
        <f>ABS(MAX(K608,O608,S608,W608,AA608,AE608,AI608,AM608,AQ608,AU608,AY608,BC608,BG608)/F608)</f>
        <v>2</v>
      </c>
      <c r="D608" s="129">
        <f t="shared" si="89"/>
        <v>2</v>
      </c>
      <c r="E608" s="33">
        <f>SUM(K608,O608,S608,W608,AA608,AE608,AI608,AM608,AQ608,AU608,AY608,BC608,BG608)</f>
        <v>130</v>
      </c>
      <c r="F608" s="33">
        <v>5</v>
      </c>
      <c r="G608" s="147">
        <v>44052</v>
      </c>
      <c r="H608" s="22"/>
      <c r="I608" s="3">
        <v>6</v>
      </c>
      <c r="J608" s="42">
        <v>44051</v>
      </c>
      <c r="K608" s="130">
        <v>10</v>
      </c>
      <c r="L608" s="22"/>
      <c r="M608" s="3">
        <v>8</v>
      </c>
      <c r="N608" s="42">
        <v>44050</v>
      </c>
      <c r="O608" s="130">
        <v>10</v>
      </c>
      <c r="P608" s="22"/>
      <c r="Q608" s="3">
        <v>8</v>
      </c>
      <c r="R608" s="42">
        <v>44049</v>
      </c>
      <c r="S608" s="130">
        <v>10</v>
      </c>
      <c r="T608" s="22"/>
      <c r="U608" s="3">
        <v>8</v>
      </c>
      <c r="V608" s="42">
        <v>44048</v>
      </c>
      <c r="W608" s="130">
        <v>10</v>
      </c>
      <c r="X608" s="22"/>
      <c r="Y608" s="3">
        <v>5</v>
      </c>
      <c r="Z608" s="42">
        <v>44047</v>
      </c>
      <c r="AA608" s="130">
        <v>10</v>
      </c>
      <c r="AB608" s="22"/>
      <c r="AC608" s="131">
        <v>3</v>
      </c>
      <c r="AD608" s="42">
        <v>44046</v>
      </c>
      <c r="AE608" s="130">
        <v>10</v>
      </c>
      <c r="AF608" s="22"/>
      <c r="AG608" s="131">
        <v>1</v>
      </c>
      <c r="AH608" s="42">
        <v>44045</v>
      </c>
      <c r="AI608" s="130">
        <v>10</v>
      </c>
      <c r="AJ608" s="132"/>
      <c r="AK608" s="3">
        <v>1</v>
      </c>
      <c r="AL608" s="42">
        <v>44044</v>
      </c>
      <c r="AM608" s="130">
        <v>10</v>
      </c>
      <c r="AN608" s="132"/>
      <c r="AO608" s="3">
        <v>1</v>
      </c>
      <c r="AP608" s="42">
        <v>44043</v>
      </c>
      <c r="AQ608" s="130">
        <v>10</v>
      </c>
      <c r="AR608" s="132"/>
      <c r="AS608" s="3">
        <v>1</v>
      </c>
      <c r="AT608" s="42">
        <v>44042</v>
      </c>
      <c r="AU608" s="130">
        <v>10</v>
      </c>
      <c r="AV608" s="132"/>
      <c r="AW608" s="3">
        <v>1</v>
      </c>
      <c r="AX608" s="42">
        <v>44041</v>
      </c>
      <c r="AY608" s="130">
        <v>10</v>
      </c>
      <c r="AZ608" s="132"/>
      <c r="BA608" s="3">
        <v>1</v>
      </c>
      <c r="BB608" s="42">
        <v>44040</v>
      </c>
      <c r="BC608" s="130">
        <v>10</v>
      </c>
      <c r="BD608" s="132"/>
      <c r="BE608" s="3">
        <v>1</v>
      </c>
      <c r="BF608" s="42">
        <v>44039</v>
      </c>
      <c r="BG608" s="130">
        <v>10</v>
      </c>
      <c r="BH608" s="22"/>
    </row>
    <row r="609" spans="1:60" customFormat="1" x14ac:dyDescent="0.25">
      <c r="A609" s="30">
        <v>44021</v>
      </c>
      <c r="B609" s="62">
        <v>0.5</v>
      </c>
      <c r="C609" s="128">
        <f>ABS(MAX(K609,O609,S609,W609,AA609,AE609,AI609,AM609,AQ609,AU609,AY609,BC609,BG609)/F609)</f>
        <v>1</v>
      </c>
      <c r="D609" s="129">
        <f t="shared" si="89"/>
        <v>1</v>
      </c>
      <c r="E609" s="33">
        <f>SUM(K609,O609,S609,W609,AA609,AE609,AI609,AM609,AQ609,AU609,AY609,BC609,BG609)</f>
        <v>65</v>
      </c>
      <c r="F609" s="33">
        <v>5</v>
      </c>
      <c r="G609" s="147">
        <v>44052</v>
      </c>
      <c r="H609" s="22"/>
      <c r="I609" s="3">
        <v>6</v>
      </c>
      <c r="J609" s="42">
        <v>44051</v>
      </c>
      <c r="K609" s="130">
        <v>5</v>
      </c>
      <c r="L609" s="22"/>
      <c r="M609" s="3">
        <v>8</v>
      </c>
      <c r="N609" s="42">
        <v>44050</v>
      </c>
      <c r="O609" s="130">
        <v>5</v>
      </c>
      <c r="P609" s="22"/>
      <c r="Q609" s="3">
        <v>8</v>
      </c>
      <c r="R609" s="42">
        <v>44049</v>
      </c>
      <c r="S609" s="130">
        <v>5</v>
      </c>
      <c r="T609" s="22"/>
      <c r="U609" s="3">
        <v>8</v>
      </c>
      <c r="V609" s="42">
        <v>44048</v>
      </c>
      <c r="W609" s="130">
        <v>5</v>
      </c>
      <c r="X609" s="22"/>
      <c r="Y609" s="3">
        <v>5</v>
      </c>
      <c r="Z609" s="42">
        <v>44047</v>
      </c>
      <c r="AA609" s="130">
        <v>5</v>
      </c>
      <c r="AB609" s="22"/>
      <c r="AC609" s="131">
        <v>3</v>
      </c>
      <c r="AD609" s="42">
        <v>44046</v>
      </c>
      <c r="AE609" s="130">
        <v>5</v>
      </c>
      <c r="AF609" s="22"/>
      <c r="AG609" s="131">
        <v>1</v>
      </c>
      <c r="AH609" s="42">
        <v>44045</v>
      </c>
      <c r="AI609" s="130">
        <v>5</v>
      </c>
      <c r="AJ609" s="132"/>
      <c r="AK609" s="3">
        <v>1</v>
      </c>
      <c r="AL609" s="42">
        <v>44044</v>
      </c>
      <c r="AM609" s="130">
        <v>5</v>
      </c>
      <c r="AN609" s="132"/>
      <c r="AO609" s="3">
        <v>1</v>
      </c>
      <c r="AP609" s="42">
        <v>44043</v>
      </c>
      <c r="AQ609" s="130">
        <v>5</v>
      </c>
      <c r="AR609" s="132"/>
      <c r="AS609" s="3">
        <v>1</v>
      </c>
      <c r="AT609" s="42">
        <v>44042</v>
      </c>
      <c r="AU609" s="130">
        <v>5</v>
      </c>
      <c r="AV609" s="132"/>
      <c r="AW609" s="3">
        <v>1</v>
      </c>
      <c r="AX609" s="42">
        <v>44041</v>
      </c>
      <c r="AY609" s="130">
        <v>5</v>
      </c>
      <c r="AZ609" s="132"/>
      <c r="BA609" s="3">
        <v>1</v>
      </c>
      <c r="BB609" s="42">
        <v>44040</v>
      </c>
      <c r="BC609" s="130">
        <v>5</v>
      </c>
      <c r="BD609" s="132"/>
      <c r="BE609" s="3">
        <v>1</v>
      </c>
      <c r="BF609" s="42">
        <v>44039</v>
      </c>
      <c r="BG609" s="130">
        <v>5</v>
      </c>
      <c r="BH609" s="22"/>
    </row>
    <row r="610" spans="1:60" customFormat="1" x14ac:dyDescent="0.25">
      <c r="A610" s="30"/>
      <c r="B610" s="62"/>
      <c r="C610" s="128">
        <f t="shared" ref="C610:C615" si="91">ABS(MAX(K610,O610,S610,W610,AA610,AE610,AI610,AM610,AQ610,AU610,AY610,BC610,BG610)/F610)</f>
        <v>1</v>
      </c>
      <c r="D610" s="129">
        <f t="shared" si="89"/>
        <v>1</v>
      </c>
      <c r="E610" s="33">
        <f t="shared" ref="E610:E615" si="92">SUM(K610,O610,S610,W610,AA610,AE610,AI610,AM610,AQ610,AU610,AY610,BC610,BG610)</f>
        <v>50</v>
      </c>
      <c r="F610" s="33">
        <v>5</v>
      </c>
      <c r="G610" s="147">
        <v>44052</v>
      </c>
      <c r="H610" s="22"/>
      <c r="I610" s="3">
        <v>6</v>
      </c>
      <c r="J610" s="42">
        <v>44051</v>
      </c>
      <c r="K610" s="130">
        <v>5</v>
      </c>
      <c r="L610" s="22"/>
      <c r="M610" s="3">
        <v>8</v>
      </c>
      <c r="N610" s="42">
        <v>44050</v>
      </c>
      <c r="O610" s="130">
        <v>5</v>
      </c>
      <c r="P610" s="22"/>
      <c r="Q610" s="3">
        <v>8</v>
      </c>
      <c r="R610" s="42">
        <v>44049</v>
      </c>
      <c r="S610" s="130">
        <v>5</v>
      </c>
      <c r="T610" s="22"/>
      <c r="U610" s="3">
        <v>8</v>
      </c>
      <c r="V610" s="42">
        <v>44048</v>
      </c>
      <c r="W610" s="130">
        <v>5</v>
      </c>
      <c r="X610" s="22"/>
      <c r="Y610" s="3"/>
      <c r="Z610" s="42"/>
      <c r="AA610" s="134">
        <v>0</v>
      </c>
      <c r="AB610" s="22"/>
      <c r="AC610" s="131">
        <v>3</v>
      </c>
      <c r="AD610" s="42">
        <v>44046</v>
      </c>
      <c r="AE610" s="130">
        <v>5</v>
      </c>
      <c r="AF610" s="22"/>
      <c r="AG610" s="131">
        <v>1</v>
      </c>
      <c r="AH610" s="42">
        <v>44045</v>
      </c>
      <c r="AI610" s="130">
        <v>5</v>
      </c>
      <c r="AJ610" s="132"/>
      <c r="AK610" s="3"/>
      <c r="AL610" s="42"/>
      <c r="AM610" s="134">
        <v>0</v>
      </c>
      <c r="AN610" s="132"/>
      <c r="AO610" s="3"/>
      <c r="AP610" s="42"/>
      <c r="AQ610" s="134">
        <v>0</v>
      </c>
      <c r="AR610" s="132"/>
      <c r="AS610" s="3">
        <v>1</v>
      </c>
      <c r="AT610" s="42">
        <v>44042</v>
      </c>
      <c r="AU610" s="130">
        <v>5</v>
      </c>
      <c r="AV610" s="132"/>
      <c r="AW610" s="3">
        <v>1</v>
      </c>
      <c r="AX610" s="42">
        <v>44041</v>
      </c>
      <c r="AY610" s="130">
        <v>5</v>
      </c>
      <c r="AZ610" s="132"/>
      <c r="BA610" s="3">
        <v>1</v>
      </c>
      <c r="BB610" s="42">
        <v>44040</v>
      </c>
      <c r="BC610" s="130">
        <v>5</v>
      </c>
      <c r="BD610" s="132"/>
      <c r="BE610" s="3">
        <v>1</v>
      </c>
      <c r="BF610" s="42">
        <v>44039</v>
      </c>
      <c r="BG610" s="130">
        <v>5</v>
      </c>
      <c r="BH610" s="22"/>
    </row>
    <row r="611" spans="1:60" customFormat="1" x14ac:dyDescent="0.25">
      <c r="A611" s="30"/>
      <c r="B611" s="62"/>
      <c r="C611" s="128">
        <f t="shared" si="91"/>
        <v>1</v>
      </c>
      <c r="D611" s="129">
        <f t="shared" si="89"/>
        <v>1</v>
      </c>
      <c r="E611" s="33">
        <f t="shared" si="92"/>
        <v>20</v>
      </c>
      <c r="F611" s="33">
        <v>5</v>
      </c>
      <c r="G611" s="147">
        <v>44052</v>
      </c>
      <c r="H611" s="22"/>
      <c r="I611" s="3">
        <v>6</v>
      </c>
      <c r="J611" s="42">
        <v>44051</v>
      </c>
      <c r="K611" s="130">
        <v>5</v>
      </c>
      <c r="L611" s="22"/>
      <c r="M611" s="3">
        <v>8</v>
      </c>
      <c r="N611" s="42">
        <v>44050</v>
      </c>
      <c r="O611" s="130">
        <v>5</v>
      </c>
      <c r="P611" s="22"/>
      <c r="Q611" s="3"/>
      <c r="R611" s="42"/>
      <c r="S611" s="134">
        <v>0</v>
      </c>
      <c r="T611" s="22"/>
      <c r="U611" s="3">
        <v>8</v>
      </c>
      <c r="V611" s="42">
        <v>44048</v>
      </c>
      <c r="W611" s="130">
        <v>5</v>
      </c>
      <c r="X611" s="22"/>
      <c r="Y611" s="3">
        <v>5</v>
      </c>
      <c r="Z611" s="42">
        <v>44047</v>
      </c>
      <c r="AA611" s="130">
        <v>5</v>
      </c>
      <c r="AB611" s="22"/>
      <c r="AC611" s="131"/>
      <c r="AD611" s="42"/>
      <c r="AE611" s="130"/>
      <c r="AF611" s="22"/>
      <c r="AG611" s="131"/>
      <c r="AH611" s="42"/>
      <c r="AI611" s="130"/>
      <c r="AJ611" s="132"/>
      <c r="AK611" s="3"/>
      <c r="AL611" s="42"/>
      <c r="AM611" s="130"/>
      <c r="AN611" s="132"/>
      <c r="AO611" s="3"/>
      <c r="AP611" s="42"/>
      <c r="AQ611" s="130"/>
      <c r="AR611" s="132"/>
      <c r="AS611" s="3"/>
      <c r="AT611" s="42"/>
      <c r="AU611" s="130"/>
      <c r="AV611" s="132"/>
      <c r="AW611" s="3"/>
      <c r="AX611" s="42"/>
      <c r="AY611" s="130"/>
      <c r="AZ611" s="132"/>
      <c r="BA611" s="3"/>
      <c r="BB611" s="42"/>
      <c r="BC611" s="130"/>
      <c r="BD611" s="132"/>
      <c r="BE611" s="3"/>
      <c r="BF611" s="42"/>
      <c r="BG611" s="130"/>
      <c r="BH611" s="22"/>
    </row>
    <row r="612" spans="1:60" customFormat="1" x14ac:dyDescent="0.25">
      <c r="A612" s="30"/>
      <c r="B612" s="62"/>
      <c r="C612" s="128">
        <f t="shared" si="91"/>
        <v>1</v>
      </c>
      <c r="D612" s="129">
        <f t="shared" si="89"/>
        <v>1</v>
      </c>
      <c r="E612" s="33">
        <f t="shared" si="92"/>
        <v>5</v>
      </c>
      <c r="F612" s="33">
        <v>5</v>
      </c>
      <c r="G612" s="147">
        <v>44052</v>
      </c>
      <c r="H612" s="22"/>
      <c r="I612" s="3">
        <v>6</v>
      </c>
      <c r="J612" s="42">
        <v>44051</v>
      </c>
      <c r="K612" s="130">
        <v>5</v>
      </c>
      <c r="L612" s="22"/>
      <c r="M612" s="3"/>
      <c r="N612" s="42"/>
      <c r="O612" s="130"/>
      <c r="P612" s="22"/>
      <c r="Q612" s="3"/>
      <c r="R612" s="42"/>
      <c r="S612" s="130"/>
      <c r="T612" s="22"/>
      <c r="U612" s="3"/>
      <c r="V612" s="42"/>
      <c r="W612" s="130"/>
      <c r="X612" s="22"/>
      <c r="Y612" s="3"/>
      <c r="Z612" s="42"/>
      <c r="AA612" s="130"/>
      <c r="AB612" s="22"/>
      <c r="AC612" s="131"/>
      <c r="AD612" s="42"/>
      <c r="AE612" s="130"/>
      <c r="AF612" s="22"/>
      <c r="AG612" s="131"/>
      <c r="AH612" s="42"/>
      <c r="AI612" s="130"/>
      <c r="AJ612" s="132"/>
      <c r="AK612" s="3"/>
      <c r="AL612" s="42"/>
      <c r="AM612" s="130"/>
      <c r="AN612" s="132"/>
      <c r="AO612" s="3"/>
      <c r="AP612" s="42"/>
      <c r="AQ612" s="130"/>
      <c r="AR612" s="132"/>
      <c r="AS612" s="3"/>
      <c r="AT612" s="42"/>
      <c r="AU612" s="130"/>
      <c r="AV612" s="132"/>
      <c r="AW612" s="3"/>
      <c r="AX612" s="42"/>
      <c r="AY612" s="130"/>
      <c r="AZ612" s="132"/>
      <c r="BA612" s="3"/>
      <c r="BB612" s="42"/>
      <c r="BC612" s="130"/>
      <c r="BD612" s="132"/>
      <c r="BE612" s="3"/>
      <c r="BF612" s="42"/>
      <c r="BG612" s="130"/>
      <c r="BH612" s="22"/>
    </row>
    <row r="613" spans="1:60" customFormat="1" x14ac:dyDescent="0.25">
      <c r="A613" s="30">
        <v>44021</v>
      </c>
      <c r="B613" s="62">
        <v>0.58333333333333337</v>
      </c>
      <c r="C613" s="128">
        <f t="shared" si="91"/>
        <v>3</v>
      </c>
      <c r="D613" s="129">
        <f t="shared" si="89"/>
        <v>3</v>
      </c>
      <c r="E613" s="33">
        <f t="shared" si="92"/>
        <v>195</v>
      </c>
      <c r="F613" s="33">
        <v>5</v>
      </c>
      <c r="G613" s="147">
        <v>44052</v>
      </c>
      <c r="H613" s="22"/>
      <c r="I613" s="3">
        <v>6</v>
      </c>
      <c r="J613" s="42">
        <v>44051</v>
      </c>
      <c r="K613" s="130">
        <v>15</v>
      </c>
      <c r="L613" s="22"/>
      <c r="M613" s="3">
        <v>8</v>
      </c>
      <c r="N613" s="42">
        <v>44050</v>
      </c>
      <c r="O613" s="130">
        <v>15</v>
      </c>
      <c r="P613" s="22"/>
      <c r="Q613" s="3">
        <v>8</v>
      </c>
      <c r="R613" s="42">
        <v>44049</v>
      </c>
      <c r="S613" s="130">
        <v>15</v>
      </c>
      <c r="T613" s="22"/>
      <c r="U613" s="3">
        <v>8</v>
      </c>
      <c r="V613" s="42">
        <v>44048</v>
      </c>
      <c r="W613" s="130">
        <v>15</v>
      </c>
      <c r="X613" s="22"/>
      <c r="Y613" s="3">
        <v>5</v>
      </c>
      <c r="Z613" s="42">
        <v>44047</v>
      </c>
      <c r="AA613" s="130">
        <v>15</v>
      </c>
      <c r="AB613" s="22"/>
      <c r="AC613" s="131">
        <v>3</v>
      </c>
      <c r="AD613" s="42">
        <v>44046</v>
      </c>
      <c r="AE613" s="130">
        <v>15</v>
      </c>
      <c r="AF613" s="22"/>
      <c r="AG613" s="131">
        <v>1</v>
      </c>
      <c r="AH613" s="42">
        <v>44045</v>
      </c>
      <c r="AI613" s="130">
        <v>15</v>
      </c>
      <c r="AJ613" s="132"/>
      <c r="AK613" s="3">
        <v>1</v>
      </c>
      <c r="AL613" s="42">
        <v>44044</v>
      </c>
      <c r="AM613" s="130">
        <v>15</v>
      </c>
      <c r="AN613" s="132"/>
      <c r="AO613" s="3">
        <v>1</v>
      </c>
      <c r="AP613" s="42">
        <v>44043</v>
      </c>
      <c r="AQ613" s="130">
        <v>15</v>
      </c>
      <c r="AR613" s="132"/>
      <c r="AS613" s="3">
        <v>1</v>
      </c>
      <c r="AT613" s="42">
        <v>44042</v>
      </c>
      <c r="AU613" s="130">
        <v>15</v>
      </c>
      <c r="AV613" s="132"/>
      <c r="AW613" s="3">
        <v>1</v>
      </c>
      <c r="AX613" s="42">
        <v>44041</v>
      </c>
      <c r="AY613" s="130">
        <v>15</v>
      </c>
      <c r="AZ613" s="132"/>
      <c r="BA613" s="3">
        <v>1</v>
      </c>
      <c r="BB613" s="42">
        <v>44040</v>
      </c>
      <c r="BC613" s="130">
        <v>15</v>
      </c>
      <c r="BD613" s="132"/>
      <c r="BE613" s="3">
        <v>1</v>
      </c>
      <c r="BF613" s="42">
        <v>44039</v>
      </c>
      <c r="BG613" s="130">
        <v>15</v>
      </c>
      <c r="BH613" s="22"/>
    </row>
    <row r="614" spans="1:60" customFormat="1" x14ac:dyDescent="0.25">
      <c r="A614" s="30"/>
      <c r="B614" s="62"/>
      <c r="C614" s="128">
        <f t="shared" si="91"/>
        <v>1</v>
      </c>
      <c r="D614" s="129">
        <f t="shared" si="89"/>
        <v>1</v>
      </c>
      <c r="E614" s="33">
        <f t="shared" si="92"/>
        <v>55</v>
      </c>
      <c r="F614" s="33">
        <v>5</v>
      </c>
      <c r="G614" s="147">
        <v>44052</v>
      </c>
      <c r="H614" s="22"/>
      <c r="I614" s="3">
        <v>6</v>
      </c>
      <c r="J614" s="42">
        <v>44051</v>
      </c>
      <c r="K614" s="130">
        <v>5</v>
      </c>
      <c r="L614" s="22"/>
      <c r="M614" s="3">
        <v>8</v>
      </c>
      <c r="N614" s="42">
        <v>44050</v>
      </c>
      <c r="O614" s="130">
        <v>5</v>
      </c>
      <c r="P614" s="22"/>
      <c r="Q614" s="3">
        <v>8</v>
      </c>
      <c r="R614" s="42">
        <v>44049</v>
      </c>
      <c r="S614" s="130">
        <v>5</v>
      </c>
      <c r="T614" s="22"/>
      <c r="U614" s="3">
        <v>8</v>
      </c>
      <c r="V614" s="42">
        <v>44048</v>
      </c>
      <c r="W614" s="130">
        <v>5</v>
      </c>
      <c r="X614" s="22"/>
      <c r="Y614" s="3">
        <v>5</v>
      </c>
      <c r="Z614" s="42">
        <v>44047</v>
      </c>
      <c r="AA614" s="130">
        <v>5</v>
      </c>
      <c r="AB614" s="22"/>
      <c r="AC614" s="131">
        <v>3</v>
      </c>
      <c r="AD614" s="42">
        <v>44046</v>
      </c>
      <c r="AE614" s="130">
        <v>5</v>
      </c>
      <c r="AF614" s="22"/>
      <c r="AG614" s="131">
        <v>1</v>
      </c>
      <c r="AH614" s="42">
        <v>44045</v>
      </c>
      <c r="AI614" s="130">
        <v>5</v>
      </c>
      <c r="AJ614" s="132"/>
      <c r="AK614" s="3">
        <v>1</v>
      </c>
      <c r="AL614" s="42">
        <v>44044</v>
      </c>
      <c r="AM614" s="130">
        <v>5</v>
      </c>
      <c r="AN614" s="132"/>
      <c r="AO614" s="3">
        <v>1</v>
      </c>
      <c r="AP614" s="42">
        <v>44043</v>
      </c>
      <c r="AQ614" s="130">
        <v>5</v>
      </c>
      <c r="AR614" s="132"/>
      <c r="AS614" s="3"/>
      <c r="AT614" s="42"/>
      <c r="AU614" s="134">
        <v>0</v>
      </c>
      <c r="AV614" s="132"/>
      <c r="AW614" s="3">
        <v>1</v>
      </c>
      <c r="AX614" s="42">
        <v>44041</v>
      </c>
      <c r="AY614" s="130">
        <v>5</v>
      </c>
      <c r="AZ614" s="132"/>
      <c r="BA614" s="3">
        <v>1</v>
      </c>
      <c r="BB614" s="42">
        <v>44040</v>
      </c>
      <c r="BC614" s="130">
        <v>5</v>
      </c>
      <c r="BD614" s="132"/>
      <c r="BE614" s="3"/>
      <c r="BF614" s="42"/>
      <c r="BG614" s="130"/>
      <c r="BH614" s="22"/>
    </row>
    <row r="615" spans="1:60" customFormat="1" ht="13.75" thickBot="1" x14ac:dyDescent="0.3">
      <c r="A615" s="30"/>
      <c r="B615" s="62"/>
      <c r="C615" s="128">
        <f t="shared" si="91"/>
        <v>1</v>
      </c>
      <c r="D615" s="129">
        <f t="shared" si="89"/>
        <v>1</v>
      </c>
      <c r="E615" s="33">
        <f t="shared" si="92"/>
        <v>35</v>
      </c>
      <c r="F615" s="33">
        <v>5</v>
      </c>
      <c r="G615" s="147">
        <v>44052</v>
      </c>
      <c r="H615" s="22"/>
      <c r="I615" s="3"/>
      <c r="J615" s="42"/>
      <c r="K615" s="134">
        <v>0</v>
      </c>
      <c r="L615" s="22"/>
      <c r="M615" s="3">
        <v>8</v>
      </c>
      <c r="N615" s="42">
        <v>44050</v>
      </c>
      <c r="O615" s="130">
        <v>5</v>
      </c>
      <c r="P615" s="22"/>
      <c r="Q615" s="3">
        <v>8</v>
      </c>
      <c r="R615" s="42">
        <v>44049</v>
      </c>
      <c r="S615" s="130">
        <v>5</v>
      </c>
      <c r="T615" s="22"/>
      <c r="U615" s="3">
        <v>8</v>
      </c>
      <c r="V615" s="42">
        <v>44048</v>
      </c>
      <c r="W615" s="130">
        <v>5</v>
      </c>
      <c r="X615" s="22"/>
      <c r="Y615" s="3">
        <v>5</v>
      </c>
      <c r="Z615" s="42">
        <v>44047</v>
      </c>
      <c r="AA615" s="130">
        <v>5</v>
      </c>
      <c r="AB615" s="22"/>
      <c r="AC615" s="3">
        <v>3</v>
      </c>
      <c r="AD615" s="42">
        <v>44046</v>
      </c>
      <c r="AE615" s="130">
        <v>5</v>
      </c>
      <c r="AF615" s="22"/>
      <c r="AG615" s="131">
        <v>1</v>
      </c>
      <c r="AH615" s="42">
        <v>44045</v>
      </c>
      <c r="AI615" s="130">
        <v>5</v>
      </c>
      <c r="AJ615" s="22"/>
      <c r="AK615" s="131">
        <v>1</v>
      </c>
      <c r="AL615" s="42">
        <v>44044</v>
      </c>
      <c r="AM615" s="130">
        <v>5</v>
      </c>
      <c r="AN615" s="132"/>
      <c r="AO615" s="3"/>
      <c r="AP615" s="42"/>
      <c r="AQ615" s="130"/>
      <c r="AR615" s="132"/>
      <c r="AS615" s="3"/>
      <c r="AT615" s="42"/>
      <c r="AU615" s="130"/>
      <c r="AV615" s="132"/>
      <c r="AW615" s="3"/>
      <c r="AX615" s="42"/>
      <c r="AY615" s="130"/>
      <c r="AZ615" s="132"/>
      <c r="BA615" s="3"/>
      <c r="BB615" s="42"/>
      <c r="BC615" s="130"/>
      <c r="BD615" s="132"/>
      <c r="BE615" s="3"/>
      <c r="BF615" s="42"/>
      <c r="BG615" s="130"/>
      <c r="BH615" s="22"/>
    </row>
    <row r="616" spans="1:60" s="8" customFormat="1" x14ac:dyDescent="0.25">
      <c r="A616" s="5">
        <v>44053</v>
      </c>
      <c r="B616" s="63">
        <v>0.16666666666666666</v>
      </c>
      <c r="C616" s="135">
        <f t="shared" ref="C616:C641" si="93">ABS(MAX(K616,O616,S616,W616,AA616,AE616,AI616,AM616,AQ616,AU616,AY616,BC616,BG616)/F616)</f>
        <v>1</v>
      </c>
      <c r="D616" s="136">
        <f t="shared" ref="D616:D641" si="94">C616</f>
        <v>1</v>
      </c>
      <c r="E616" s="7">
        <f t="shared" ref="E616:E644" si="95">SUM(K616,O616,S616,W616,AA616,AE616,AI616,AM616,AQ616,AU616,AY616,BC616,BG616)</f>
        <v>50</v>
      </c>
      <c r="F616" s="7">
        <v>5</v>
      </c>
      <c r="G616" s="141">
        <v>44052</v>
      </c>
      <c r="H616" s="12"/>
      <c r="I616" s="9"/>
      <c r="J616" s="10"/>
      <c r="K616" s="137">
        <v>0</v>
      </c>
      <c r="L616" s="12"/>
      <c r="M616" s="9">
        <v>8</v>
      </c>
      <c r="N616" s="10">
        <v>44050</v>
      </c>
      <c r="O616" s="137">
        <v>5</v>
      </c>
      <c r="P616" s="12"/>
      <c r="Q616" s="9">
        <v>8</v>
      </c>
      <c r="R616" s="10">
        <v>44049</v>
      </c>
      <c r="S616" s="137">
        <v>5</v>
      </c>
      <c r="T616" s="12"/>
      <c r="U616" s="9">
        <v>8</v>
      </c>
      <c r="V616" s="10">
        <v>44048</v>
      </c>
      <c r="W616" s="137">
        <v>5</v>
      </c>
      <c r="X616" s="12"/>
      <c r="Y616" s="9">
        <v>5</v>
      </c>
      <c r="Z616" s="10">
        <v>44047</v>
      </c>
      <c r="AA616" s="137">
        <v>5</v>
      </c>
      <c r="AB616" s="12"/>
      <c r="AC616" s="9"/>
      <c r="AD616" s="10"/>
      <c r="AE616" s="137">
        <v>0</v>
      </c>
      <c r="AF616" s="12"/>
      <c r="AG616" s="138">
        <v>1</v>
      </c>
      <c r="AH616" s="10">
        <v>44045</v>
      </c>
      <c r="AI616" s="137">
        <v>5</v>
      </c>
      <c r="AJ616" s="12"/>
      <c r="AK616" s="138">
        <v>1</v>
      </c>
      <c r="AL616" s="10">
        <v>44044</v>
      </c>
      <c r="AM616" s="137">
        <v>5</v>
      </c>
      <c r="AN616" s="139"/>
      <c r="AO616" s="9">
        <v>1</v>
      </c>
      <c r="AP616" s="10">
        <v>44043</v>
      </c>
      <c r="AQ616" s="137">
        <v>5</v>
      </c>
      <c r="AR616" s="139"/>
      <c r="AS616" s="9">
        <v>1</v>
      </c>
      <c r="AT616" s="10">
        <v>44042</v>
      </c>
      <c r="AU616" s="137">
        <v>5</v>
      </c>
      <c r="AV616" s="139"/>
      <c r="AW616" s="9"/>
      <c r="AX616" s="10"/>
      <c r="AY616" s="137">
        <v>0</v>
      </c>
      <c r="AZ616" s="139"/>
      <c r="BA616" s="9">
        <v>1</v>
      </c>
      <c r="BB616" s="10">
        <v>44040</v>
      </c>
      <c r="BC616" s="137">
        <v>5</v>
      </c>
      <c r="BD616" s="139"/>
      <c r="BE616" s="9">
        <v>1</v>
      </c>
      <c r="BF616" s="10">
        <v>44039</v>
      </c>
      <c r="BG616" s="137">
        <v>5</v>
      </c>
      <c r="BH616" s="12"/>
    </row>
    <row r="617" spans="1:60" customFormat="1" x14ac:dyDescent="0.25">
      <c r="A617" s="30"/>
      <c r="B617" s="62"/>
      <c r="C617" s="128">
        <f t="shared" si="93"/>
        <v>1</v>
      </c>
      <c r="D617" s="129">
        <f t="shared" si="94"/>
        <v>1</v>
      </c>
      <c r="E617" s="33">
        <f t="shared" si="95"/>
        <v>65</v>
      </c>
      <c r="F617" s="33">
        <v>5</v>
      </c>
      <c r="G617" s="147">
        <v>44052</v>
      </c>
      <c r="H617" s="22"/>
      <c r="I617" s="3">
        <v>6</v>
      </c>
      <c r="J617" s="42">
        <v>44051</v>
      </c>
      <c r="K617" s="130">
        <v>5</v>
      </c>
      <c r="L617" s="22"/>
      <c r="M617" s="3">
        <v>8</v>
      </c>
      <c r="N617" s="42">
        <v>44050</v>
      </c>
      <c r="O617" s="130">
        <v>5</v>
      </c>
      <c r="P617" s="22"/>
      <c r="Q617" s="3">
        <v>8</v>
      </c>
      <c r="R617" s="42">
        <v>44049</v>
      </c>
      <c r="S617" s="130">
        <v>5</v>
      </c>
      <c r="T617" s="22"/>
      <c r="U617" s="3">
        <v>8</v>
      </c>
      <c r="V617" s="42">
        <v>44048</v>
      </c>
      <c r="W617" s="130">
        <v>5</v>
      </c>
      <c r="X617" s="22"/>
      <c r="Y617" s="3">
        <v>5</v>
      </c>
      <c r="Z617" s="42">
        <v>44047</v>
      </c>
      <c r="AA617" s="130">
        <v>5</v>
      </c>
      <c r="AB617" s="22"/>
      <c r="AC617" s="131">
        <v>3</v>
      </c>
      <c r="AD617" s="42">
        <v>44046</v>
      </c>
      <c r="AE617" s="130">
        <v>5</v>
      </c>
      <c r="AF617" s="22"/>
      <c r="AG617" s="131">
        <v>1</v>
      </c>
      <c r="AH617" s="42">
        <v>44045</v>
      </c>
      <c r="AI617" s="130">
        <v>5</v>
      </c>
      <c r="AJ617" s="132"/>
      <c r="AK617" s="3">
        <v>1</v>
      </c>
      <c r="AL617" s="42">
        <v>44044</v>
      </c>
      <c r="AM617" s="130">
        <v>5</v>
      </c>
      <c r="AN617" s="132"/>
      <c r="AO617" s="3">
        <v>1</v>
      </c>
      <c r="AP617" s="42">
        <v>44043</v>
      </c>
      <c r="AQ617" s="130">
        <v>5</v>
      </c>
      <c r="AR617" s="132"/>
      <c r="AS617" s="3">
        <v>1</v>
      </c>
      <c r="AT617" s="42">
        <v>44042</v>
      </c>
      <c r="AU617" s="130">
        <v>5</v>
      </c>
      <c r="AV617" s="132"/>
      <c r="AW617" s="3">
        <v>1</v>
      </c>
      <c r="AX617" s="42">
        <v>44041</v>
      </c>
      <c r="AY617" s="130">
        <v>5</v>
      </c>
      <c r="AZ617" s="132"/>
      <c r="BA617" s="3">
        <v>1</v>
      </c>
      <c r="BB617" s="42">
        <v>44040</v>
      </c>
      <c r="BC617" s="130">
        <v>5</v>
      </c>
      <c r="BD617" s="132"/>
      <c r="BE617" s="3">
        <v>1</v>
      </c>
      <c r="BF617" s="42">
        <v>44039</v>
      </c>
      <c r="BG617" s="130">
        <v>5</v>
      </c>
      <c r="BH617" s="22"/>
    </row>
    <row r="618" spans="1:60" customFormat="1" x14ac:dyDescent="0.25">
      <c r="A618" s="30"/>
      <c r="B618" s="62"/>
      <c r="C618" s="128">
        <f t="shared" si="93"/>
        <v>1</v>
      </c>
      <c r="D618" s="129">
        <f t="shared" si="94"/>
        <v>1</v>
      </c>
      <c r="E618" s="33">
        <f t="shared" si="95"/>
        <v>65</v>
      </c>
      <c r="F618" s="33">
        <v>5</v>
      </c>
      <c r="G618" s="147">
        <v>44053</v>
      </c>
      <c r="H618" s="22"/>
      <c r="I618" s="3">
        <v>6</v>
      </c>
      <c r="J618" s="42">
        <v>44052</v>
      </c>
      <c r="K618" s="130">
        <v>5</v>
      </c>
      <c r="L618" s="22"/>
      <c r="M618" s="3">
        <v>8</v>
      </c>
      <c r="N618" s="42">
        <v>44051</v>
      </c>
      <c r="O618" s="130">
        <v>5</v>
      </c>
      <c r="P618" s="22"/>
      <c r="Q618" s="3">
        <v>8</v>
      </c>
      <c r="R618" s="42">
        <v>44050</v>
      </c>
      <c r="S618" s="130">
        <v>5</v>
      </c>
      <c r="T618" s="22"/>
      <c r="U618" s="3">
        <v>8</v>
      </c>
      <c r="V618" s="42">
        <v>44049</v>
      </c>
      <c r="W618" s="130">
        <v>5</v>
      </c>
      <c r="X618" s="22"/>
      <c r="Y618" s="3">
        <v>5</v>
      </c>
      <c r="Z618" s="42">
        <v>44048</v>
      </c>
      <c r="AA618" s="130">
        <v>5</v>
      </c>
      <c r="AB618" s="22"/>
      <c r="AC618" s="131">
        <v>3</v>
      </c>
      <c r="AD618" s="42">
        <v>44047</v>
      </c>
      <c r="AE618" s="130">
        <v>5</v>
      </c>
      <c r="AF618" s="22"/>
      <c r="AG618" s="131">
        <v>1</v>
      </c>
      <c r="AH618" s="42">
        <v>44046</v>
      </c>
      <c r="AI618" s="130">
        <v>5</v>
      </c>
      <c r="AJ618" s="132"/>
      <c r="AK618" s="3">
        <v>1</v>
      </c>
      <c r="AL618" s="42">
        <v>44045</v>
      </c>
      <c r="AM618" s="130">
        <v>5</v>
      </c>
      <c r="AN618" s="132"/>
      <c r="AO618" s="3">
        <v>1</v>
      </c>
      <c r="AP618" s="42">
        <v>44044</v>
      </c>
      <c r="AQ618" s="130">
        <v>5</v>
      </c>
      <c r="AR618" s="132"/>
      <c r="AS618" s="3">
        <v>1</v>
      </c>
      <c r="AT618" s="42">
        <v>44043</v>
      </c>
      <c r="AU618" s="130">
        <v>5</v>
      </c>
      <c r="AV618" s="132"/>
      <c r="AW618" s="3">
        <v>1</v>
      </c>
      <c r="AX618" s="42">
        <v>44042</v>
      </c>
      <c r="AY618" s="130">
        <v>5</v>
      </c>
      <c r="AZ618" s="132"/>
      <c r="BA618" s="3">
        <v>1</v>
      </c>
      <c r="BB618" s="42">
        <v>44041</v>
      </c>
      <c r="BC618" s="130">
        <v>5</v>
      </c>
      <c r="BD618" s="132"/>
      <c r="BE618" s="3">
        <v>1</v>
      </c>
      <c r="BF618" s="42">
        <v>44040</v>
      </c>
      <c r="BG618" s="130">
        <v>5</v>
      </c>
      <c r="BH618" s="22"/>
    </row>
    <row r="619" spans="1:60" x14ac:dyDescent="0.25">
      <c r="A619" s="30">
        <v>44053</v>
      </c>
      <c r="B619" s="62">
        <v>0.25</v>
      </c>
      <c r="C619" s="128">
        <f t="shared" si="93"/>
        <v>2</v>
      </c>
      <c r="D619" s="129">
        <f t="shared" si="94"/>
        <v>2</v>
      </c>
      <c r="E619" s="33">
        <f t="shared" si="95"/>
        <v>130</v>
      </c>
      <c r="F619" s="33">
        <v>5</v>
      </c>
      <c r="G619" s="147">
        <v>44053</v>
      </c>
      <c r="H619" s="22"/>
      <c r="I619" s="3">
        <v>6</v>
      </c>
      <c r="J619" s="42">
        <v>44052</v>
      </c>
      <c r="K619" s="130">
        <v>10</v>
      </c>
      <c r="L619" s="22"/>
      <c r="M619" s="3">
        <v>8</v>
      </c>
      <c r="N619" s="42">
        <v>44051</v>
      </c>
      <c r="O619" s="130">
        <v>10</v>
      </c>
      <c r="P619" s="22"/>
      <c r="Q619" s="3">
        <v>8</v>
      </c>
      <c r="R619" s="42">
        <v>44050</v>
      </c>
      <c r="S619" s="130">
        <v>10</v>
      </c>
      <c r="T619" s="22"/>
      <c r="U619" s="3">
        <v>8</v>
      </c>
      <c r="V619" s="42">
        <v>44049</v>
      </c>
      <c r="W619" s="130">
        <v>10</v>
      </c>
      <c r="X619" s="22"/>
      <c r="Y619" s="3">
        <v>5</v>
      </c>
      <c r="Z619" s="42">
        <v>44048</v>
      </c>
      <c r="AA619" s="130">
        <v>10</v>
      </c>
      <c r="AB619" s="22"/>
      <c r="AC619" s="131">
        <v>3</v>
      </c>
      <c r="AD619" s="42">
        <v>44047</v>
      </c>
      <c r="AE619" s="130">
        <v>10</v>
      </c>
      <c r="AF619" s="22"/>
      <c r="AG619" s="131">
        <v>1</v>
      </c>
      <c r="AH619" s="42">
        <v>44046</v>
      </c>
      <c r="AI619" s="130">
        <v>10</v>
      </c>
      <c r="AJ619" s="132"/>
      <c r="AK619" s="3">
        <v>1</v>
      </c>
      <c r="AL619" s="42">
        <v>44045</v>
      </c>
      <c r="AM619" s="130">
        <v>10</v>
      </c>
      <c r="AN619" s="132"/>
      <c r="AO619" s="3">
        <v>1</v>
      </c>
      <c r="AP619" s="42">
        <v>44044</v>
      </c>
      <c r="AQ619" s="130">
        <v>10</v>
      </c>
      <c r="AR619" s="132"/>
      <c r="AS619" s="3">
        <v>1</v>
      </c>
      <c r="AT619" s="42">
        <v>44043</v>
      </c>
      <c r="AU619" s="130">
        <v>10</v>
      </c>
      <c r="AV619" s="132"/>
      <c r="AW619" s="3">
        <v>1</v>
      </c>
      <c r="AX619" s="42">
        <v>44042</v>
      </c>
      <c r="AY619" s="130">
        <v>10</v>
      </c>
      <c r="AZ619" s="132"/>
      <c r="BA619" s="3">
        <v>1</v>
      </c>
      <c r="BB619" s="42">
        <v>44041</v>
      </c>
      <c r="BC619" s="130">
        <v>10</v>
      </c>
      <c r="BD619" s="132"/>
      <c r="BE619" s="3">
        <v>1</v>
      </c>
      <c r="BF619" s="42">
        <v>44040</v>
      </c>
      <c r="BG619" s="130">
        <v>10</v>
      </c>
      <c r="BH619" s="22"/>
    </row>
    <row r="620" spans="1:60" x14ac:dyDescent="0.25">
      <c r="A620" s="30"/>
      <c r="B620" s="62"/>
      <c r="C620" s="128">
        <f t="shared" si="93"/>
        <v>1</v>
      </c>
      <c r="D620" s="129">
        <f t="shared" si="94"/>
        <v>1</v>
      </c>
      <c r="E620" s="33">
        <f t="shared" si="95"/>
        <v>10</v>
      </c>
      <c r="F620" s="33">
        <v>5</v>
      </c>
      <c r="G620" s="147">
        <v>44053</v>
      </c>
      <c r="H620" s="22"/>
      <c r="I620" s="3">
        <v>6</v>
      </c>
      <c r="J620" s="42">
        <v>44052</v>
      </c>
      <c r="K620" s="130">
        <v>5</v>
      </c>
      <c r="L620" s="22"/>
      <c r="M620" s="3">
        <v>8</v>
      </c>
      <c r="N620" s="42">
        <v>44051</v>
      </c>
      <c r="O620" s="130">
        <v>5</v>
      </c>
      <c r="P620" s="22"/>
      <c r="Q620" s="3"/>
      <c r="R620" s="42"/>
      <c r="S620" s="130"/>
      <c r="T620" s="22"/>
      <c r="U620" s="3"/>
      <c r="V620" s="42"/>
      <c r="W620" s="130"/>
      <c r="X620" s="22"/>
      <c r="Y620" s="3"/>
      <c r="Z620" s="42"/>
      <c r="AA620" s="130"/>
      <c r="AB620" s="22"/>
      <c r="AC620" s="131"/>
      <c r="AD620" s="42"/>
      <c r="AE620" s="130"/>
      <c r="AF620" s="22"/>
      <c r="AG620" s="131"/>
      <c r="AH620" s="42"/>
      <c r="AI620" s="130"/>
      <c r="AJ620" s="132"/>
      <c r="AK620" s="3"/>
      <c r="AL620" s="42"/>
      <c r="AM620" s="130"/>
      <c r="AN620" s="132"/>
      <c r="AO620" s="3"/>
      <c r="AP620" s="42"/>
      <c r="AQ620" s="130"/>
      <c r="AR620" s="132"/>
      <c r="AS620" s="3"/>
      <c r="AT620" s="42"/>
      <c r="AU620" s="130"/>
      <c r="AV620" s="132"/>
      <c r="AW620" s="3"/>
      <c r="AX620" s="42"/>
      <c r="AY620" s="130"/>
      <c r="AZ620" s="132"/>
      <c r="BA620" s="3"/>
      <c r="BB620" s="42"/>
      <c r="BC620" s="130"/>
      <c r="BD620" s="132"/>
      <c r="BE620" s="3"/>
      <c r="BF620" s="42"/>
      <c r="BG620" s="130"/>
      <c r="BH620" s="22"/>
    </row>
    <row r="621" spans="1:60" x14ac:dyDescent="0.25">
      <c r="A621" s="30">
        <v>44053</v>
      </c>
      <c r="B621" s="62">
        <v>0.29166666666666669</v>
      </c>
      <c r="C621" s="128">
        <f t="shared" si="93"/>
        <v>2</v>
      </c>
      <c r="D621" s="129">
        <f t="shared" si="94"/>
        <v>2</v>
      </c>
      <c r="E621" s="33">
        <f t="shared" si="95"/>
        <v>130</v>
      </c>
      <c r="F621" s="33">
        <v>5</v>
      </c>
      <c r="G621" s="147">
        <v>44053</v>
      </c>
      <c r="H621" s="22"/>
      <c r="I621" s="3">
        <v>6</v>
      </c>
      <c r="J621" s="42">
        <v>44052</v>
      </c>
      <c r="K621" s="130">
        <v>10</v>
      </c>
      <c r="L621" s="22"/>
      <c r="M621" s="3">
        <v>8</v>
      </c>
      <c r="N621" s="42">
        <v>44051</v>
      </c>
      <c r="O621" s="130">
        <v>10</v>
      </c>
      <c r="P621" s="22"/>
      <c r="Q621" s="3">
        <v>8</v>
      </c>
      <c r="R621" s="42">
        <v>44050</v>
      </c>
      <c r="S621" s="130">
        <v>10</v>
      </c>
      <c r="T621" s="22"/>
      <c r="U621" s="3">
        <v>8</v>
      </c>
      <c r="V621" s="42">
        <v>44049</v>
      </c>
      <c r="W621" s="130">
        <v>10</v>
      </c>
      <c r="X621" s="22"/>
      <c r="Y621" s="3">
        <v>5</v>
      </c>
      <c r="Z621" s="42">
        <v>44048</v>
      </c>
      <c r="AA621" s="130">
        <v>10</v>
      </c>
      <c r="AB621" s="22"/>
      <c r="AC621" s="131">
        <v>3</v>
      </c>
      <c r="AD621" s="42">
        <v>44047</v>
      </c>
      <c r="AE621" s="130">
        <v>10</v>
      </c>
      <c r="AF621" s="22"/>
      <c r="AG621" s="131">
        <v>1</v>
      </c>
      <c r="AH621" s="42">
        <v>44046</v>
      </c>
      <c r="AI621" s="130">
        <v>10</v>
      </c>
      <c r="AJ621" s="132"/>
      <c r="AK621" s="3">
        <v>1</v>
      </c>
      <c r="AL621" s="42">
        <v>44045</v>
      </c>
      <c r="AM621" s="130">
        <v>10</v>
      </c>
      <c r="AN621" s="132"/>
      <c r="AO621" s="3">
        <v>1</v>
      </c>
      <c r="AP621" s="42">
        <v>44044</v>
      </c>
      <c r="AQ621" s="130">
        <v>10</v>
      </c>
      <c r="AR621" s="132"/>
      <c r="AS621" s="3">
        <v>1</v>
      </c>
      <c r="AT621" s="42">
        <v>44043</v>
      </c>
      <c r="AU621" s="130">
        <v>10</v>
      </c>
      <c r="AV621" s="132"/>
      <c r="AW621" s="3">
        <v>1</v>
      </c>
      <c r="AX621" s="42">
        <v>44042</v>
      </c>
      <c r="AY621" s="130">
        <v>10</v>
      </c>
      <c r="AZ621" s="132"/>
      <c r="BA621" s="3">
        <v>1</v>
      </c>
      <c r="BB621" s="42">
        <v>44041</v>
      </c>
      <c r="BC621" s="130">
        <v>10</v>
      </c>
      <c r="BD621" s="132"/>
      <c r="BE621" s="3">
        <v>1</v>
      </c>
      <c r="BF621" s="42">
        <v>44040</v>
      </c>
      <c r="BG621" s="130">
        <v>10</v>
      </c>
      <c r="BH621" s="22"/>
    </row>
    <row r="622" spans="1:60" x14ac:dyDescent="0.25">
      <c r="A622" s="30"/>
      <c r="B622" s="62"/>
      <c r="C622" s="128">
        <f t="shared" si="93"/>
        <v>1</v>
      </c>
      <c r="D622" s="129">
        <f t="shared" si="94"/>
        <v>1</v>
      </c>
      <c r="E622" s="33">
        <f t="shared" si="95"/>
        <v>35</v>
      </c>
      <c r="F622" s="33">
        <v>5</v>
      </c>
      <c r="G622" s="147">
        <v>44053</v>
      </c>
      <c r="H622" s="22"/>
      <c r="I622" s="3">
        <v>6</v>
      </c>
      <c r="J622" s="42">
        <v>44052</v>
      </c>
      <c r="K622" s="130">
        <v>5</v>
      </c>
      <c r="L622" s="22"/>
      <c r="M622" s="3">
        <v>8</v>
      </c>
      <c r="N622" s="42">
        <v>44051</v>
      </c>
      <c r="O622" s="130">
        <v>5</v>
      </c>
      <c r="P622" s="22"/>
      <c r="Q622" s="3">
        <v>8</v>
      </c>
      <c r="R622" s="42">
        <v>44050</v>
      </c>
      <c r="S622" s="130">
        <v>5</v>
      </c>
      <c r="T622" s="22"/>
      <c r="U622" s="3"/>
      <c r="V622" s="42"/>
      <c r="W622" s="130">
        <v>0</v>
      </c>
      <c r="X622" s="22"/>
      <c r="Y622" s="3"/>
      <c r="Z622" s="42"/>
      <c r="AA622" s="130">
        <v>0</v>
      </c>
      <c r="AB622" s="22"/>
      <c r="AC622" s="131">
        <v>3</v>
      </c>
      <c r="AD622" s="42">
        <v>44047</v>
      </c>
      <c r="AE622" s="130">
        <v>5</v>
      </c>
      <c r="AF622" s="22"/>
      <c r="AG622" s="131">
        <v>1</v>
      </c>
      <c r="AH622" s="42">
        <v>44046</v>
      </c>
      <c r="AI622" s="130">
        <v>5</v>
      </c>
      <c r="AJ622" s="132"/>
      <c r="AK622" s="3">
        <v>1</v>
      </c>
      <c r="AL622" s="42">
        <v>44045</v>
      </c>
      <c r="AM622" s="130">
        <v>5</v>
      </c>
      <c r="AN622" s="132"/>
      <c r="AO622" s="3"/>
      <c r="AP622" s="42"/>
      <c r="AQ622" s="130">
        <v>0</v>
      </c>
      <c r="AR622" s="132"/>
      <c r="AS622" s="3"/>
      <c r="AT622" s="42"/>
      <c r="AU622" s="130">
        <v>0</v>
      </c>
      <c r="AV622" s="132"/>
      <c r="AW622" s="3"/>
      <c r="AX622" s="42"/>
      <c r="AY622" s="130">
        <v>0</v>
      </c>
      <c r="AZ622" s="132"/>
      <c r="BA622" s="3">
        <v>1</v>
      </c>
      <c r="BB622" s="42">
        <v>44041</v>
      </c>
      <c r="BC622" s="130">
        <v>5</v>
      </c>
      <c r="BD622" s="132"/>
      <c r="BE622" s="3"/>
      <c r="BF622" s="42"/>
      <c r="BG622" s="130"/>
      <c r="BH622" s="22"/>
    </row>
    <row r="623" spans="1:60" x14ac:dyDescent="0.25">
      <c r="A623" s="30">
        <v>44053</v>
      </c>
      <c r="B623" s="62">
        <v>0.33333333333333331</v>
      </c>
      <c r="C623" s="128">
        <f t="shared" si="93"/>
        <v>2</v>
      </c>
      <c r="D623" s="129">
        <f t="shared" si="94"/>
        <v>2</v>
      </c>
      <c r="E623" s="33">
        <f t="shared" si="95"/>
        <v>130</v>
      </c>
      <c r="F623" s="33">
        <v>5</v>
      </c>
      <c r="G623" s="147">
        <v>44053</v>
      </c>
      <c r="H623" s="22"/>
      <c r="I623" s="3">
        <v>6</v>
      </c>
      <c r="J623" s="42">
        <v>44052</v>
      </c>
      <c r="K623" s="130">
        <v>10</v>
      </c>
      <c r="L623" s="22"/>
      <c r="M623" s="3">
        <v>8</v>
      </c>
      <c r="N623" s="42">
        <v>44051</v>
      </c>
      <c r="O623" s="130">
        <v>10</v>
      </c>
      <c r="P623" s="22"/>
      <c r="Q623" s="3">
        <v>8</v>
      </c>
      <c r="R623" s="42">
        <v>44050</v>
      </c>
      <c r="S623" s="130">
        <v>10</v>
      </c>
      <c r="T623" s="22"/>
      <c r="U623" s="3">
        <v>8</v>
      </c>
      <c r="V623" s="42">
        <v>44049</v>
      </c>
      <c r="W623" s="130">
        <v>10</v>
      </c>
      <c r="X623" s="22"/>
      <c r="Y623" s="3">
        <v>5</v>
      </c>
      <c r="Z623" s="42">
        <v>44048</v>
      </c>
      <c r="AA623" s="130">
        <v>10</v>
      </c>
      <c r="AB623" s="22"/>
      <c r="AC623" s="131">
        <v>3</v>
      </c>
      <c r="AD623" s="42">
        <v>44047</v>
      </c>
      <c r="AE623" s="130">
        <v>10</v>
      </c>
      <c r="AF623" s="22"/>
      <c r="AG623" s="131">
        <v>1</v>
      </c>
      <c r="AH623" s="42">
        <v>44046</v>
      </c>
      <c r="AI623" s="130">
        <v>10</v>
      </c>
      <c r="AJ623" s="132"/>
      <c r="AK623" s="3">
        <v>1</v>
      </c>
      <c r="AL623" s="42">
        <v>44045</v>
      </c>
      <c r="AM623" s="130">
        <v>10</v>
      </c>
      <c r="AN623" s="132"/>
      <c r="AO623" s="3">
        <v>1</v>
      </c>
      <c r="AP623" s="42">
        <v>44044</v>
      </c>
      <c r="AQ623" s="130">
        <v>10</v>
      </c>
      <c r="AR623" s="132"/>
      <c r="AS623" s="3">
        <v>1</v>
      </c>
      <c r="AT623" s="42">
        <v>44043</v>
      </c>
      <c r="AU623" s="130">
        <v>10</v>
      </c>
      <c r="AV623" s="132"/>
      <c r="AW623" s="3">
        <v>1</v>
      </c>
      <c r="AX623" s="42">
        <v>44042</v>
      </c>
      <c r="AY623" s="130">
        <v>10</v>
      </c>
      <c r="AZ623" s="132"/>
      <c r="BA623" s="3">
        <v>1</v>
      </c>
      <c r="BB623" s="42">
        <v>44041</v>
      </c>
      <c r="BC623" s="130">
        <v>10</v>
      </c>
      <c r="BD623" s="132"/>
      <c r="BE623" s="3">
        <v>1</v>
      </c>
      <c r="BF623" s="42">
        <v>44040</v>
      </c>
      <c r="BG623" s="130">
        <v>10</v>
      </c>
      <c r="BH623" s="22"/>
    </row>
    <row r="624" spans="1:60" x14ac:dyDescent="0.25">
      <c r="A624" s="30"/>
      <c r="B624" s="62"/>
      <c r="C624" s="128">
        <f t="shared" si="93"/>
        <v>1</v>
      </c>
      <c r="D624" s="129">
        <f t="shared" si="94"/>
        <v>1</v>
      </c>
      <c r="E624" s="33">
        <f t="shared" si="95"/>
        <v>60</v>
      </c>
      <c r="F624" s="33">
        <v>5</v>
      </c>
      <c r="G624" s="147">
        <v>44053</v>
      </c>
      <c r="H624" s="22"/>
      <c r="I624" s="3">
        <v>6</v>
      </c>
      <c r="J624" s="42">
        <v>44052</v>
      </c>
      <c r="K624" s="130">
        <v>5</v>
      </c>
      <c r="L624" s="22"/>
      <c r="M624" s="3">
        <v>8</v>
      </c>
      <c r="N624" s="42">
        <v>44051</v>
      </c>
      <c r="O624" s="130">
        <v>5</v>
      </c>
      <c r="P624" s="22"/>
      <c r="Q624" s="3">
        <v>8</v>
      </c>
      <c r="R624" s="42">
        <v>44050</v>
      </c>
      <c r="S624" s="130">
        <v>5</v>
      </c>
      <c r="T624" s="22"/>
      <c r="U624" s="3">
        <v>8</v>
      </c>
      <c r="V624" s="42">
        <v>44049</v>
      </c>
      <c r="W624" s="130">
        <v>5</v>
      </c>
      <c r="X624" s="22"/>
      <c r="Y624" s="3">
        <v>5</v>
      </c>
      <c r="Z624" s="42">
        <v>44048</v>
      </c>
      <c r="AA624" s="130">
        <v>5</v>
      </c>
      <c r="AB624" s="22"/>
      <c r="AC624" s="131">
        <v>3</v>
      </c>
      <c r="AD624" s="42">
        <v>44047</v>
      </c>
      <c r="AE624" s="130">
        <v>5</v>
      </c>
      <c r="AF624" s="22"/>
      <c r="AG624" s="131">
        <v>1</v>
      </c>
      <c r="AH624" s="42">
        <v>44046</v>
      </c>
      <c r="AI624" s="130">
        <v>5</v>
      </c>
      <c r="AJ624" s="132"/>
      <c r="AK624" s="3">
        <v>1</v>
      </c>
      <c r="AL624" s="42">
        <v>44045</v>
      </c>
      <c r="AM624" s="130">
        <v>5</v>
      </c>
      <c r="AN624" s="132"/>
      <c r="AO624" s="3">
        <v>1</v>
      </c>
      <c r="AP624" s="42">
        <v>44044</v>
      </c>
      <c r="AQ624" s="130">
        <v>5</v>
      </c>
      <c r="AR624" s="132"/>
      <c r="AS624" s="3"/>
      <c r="AT624" s="42"/>
      <c r="AU624" s="130">
        <v>0</v>
      </c>
      <c r="AV624" s="132"/>
      <c r="AW624" s="3">
        <v>1</v>
      </c>
      <c r="AX624" s="42">
        <v>44042</v>
      </c>
      <c r="AY624" s="130">
        <v>5</v>
      </c>
      <c r="AZ624" s="132"/>
      <c r="BA624" s="3">
        <v>1</v>
      </c>
      <c r="BB624" s="42">
        <v>44041</v>
      </c>
      <c r="BC624" s="130">
        <v>5</v>
      </c>
      <c r="BD624" s="132"/>
      <c r="BE624" s="3">
        <v>1</v>
      </c>
      <c r="BF624" s="42">
        <v>44040</v>
      </c>
      <c r="BG624" s="130">
        <v>5</v>
      </c>
      <c r="BH624" s="22"/>
    </row>
    <row r="625" spans="1:60" x14ac:dyDescent="0.25">
      <c r="A625" s="30"/>
      <c r="B625" s="62"/>
      <c r="C625" s="128">
        <f t="shared" si="93"/>
        <v>1</v>
      </c>
      <c r="D625" s="129">
        <f t="shared" si="94"/>
        <v>1</v>
      </c>
      <c r="E625" s="33">
        <f t="shared" si="95"/>
        <v>5</v>
      </c>
      <c r="F625" s="33">
        <v>5</v>
      </c>
      <c r="G625" s="147">
        <v>44053</v>
      </c>
      <c r="H625" s="22"/>
      <c r="I625" s="3">
        <v>6</v>
      </c>
      <c r="J625" s="42">
        <v>44052</v>
      </c>
      <c r="K625" s="130">
        <v>5</v>
      </c>
      <c r="L625" s="22"/>
      <c r="M625" s="3"/>
      <c r="N625" s="42"/>
      <c r="O625" s="130"/>
      <c r="P625" s="22"/>
      <c r="Q625" s="3"/>
      <c r="R625" s="42"/>
      <c r="S625" s="130"/>
      <c r="T625" s="22"/>
      <c r="U625" s="3"/>
      <c r="V625" s="42"/>
      <c r="W625" s="130"/>
      <c r="X625" s="22"/>
      <c r="Y625" s="3"/>
      <c r="Z625" s="42"/>
      <c r="AA625" s="130"/>
      <c r="AB625" s="22"/>
      <c r="AC625" s="131"/>
      <c r="AD625" s="42"/>
      <c r="AE625" s="130"/>
      <c r="AF625" s="22"/>
      <c r="AG625" s="131"/>
      <c r="AH625" s="42"/>
      <c r="AI625" s="130"/>
      <c r="AJ625" s="132"/>
      <c r="AK625" s="3"/>
      <c r="AL625" s="42"/>
      <c r="AM625" s="130"/>
      <c r="AN625" s="132"/>
      <c r="AO625" s="3"/>
      <c r="AP625" s="42"/>
      <c r="AQ625" s="130"/>
      <c r="AR625" s="132"/>
      <c r="AS625" s="3"/>
      <c r="AT625" s="42"/>
      <c r="AU625" s="130"/>
      <c r="AV625" s="132"/>
      <c r="AW625" s="3"/>
      <c r="AX625" s="42"/>
      <c r="AY625" s="130"/>
      <c r="AZ625" s="132"/>
      <c r="BA625" s="3"/>
      <c r="BB625" s="42"/>
      <c r="BC625" s="130"/>
      <c r="BD625" s="132"/>
      <c r="BE625" s="3"/>
      <c r="BF625" s="42"/>
      <c r="BG625" s="130"/>
      <c r="BH625" s="22"/>
    </row>
    <row r="626" spans="1:60" x14ac:dyDescent="0.25">
      <c r="A626" s="30">
        <v>44053</v>
      </c>
      <c r="B626" s="62">
        <v>0.33333333333333331</v>
      </c>
      <c r="C626" s="128">
        <f t="shared" si="93"/>
        <v>2</v>
      </c>
      <c r="D626" s="129">
        <f t="shared" si="94"/>
        <v>2</v>
      </c>
      <c r="E626" s="33">
        <f t="shared" si="95"/>
        <v>130</v>
      </c>
      <c r="F626" s="33">
        <v>5</v>
      </c>
      <c r="G626" s="147">
        <v>44053</v>
      </c>
      <c r="H626" s="22"/>
      <c r="I626" s="3">
        <v>6</v>
      </c>
      <c r="J626" s="42">
        <v>44052</v>
      </c>
      <c r="K626" s="130">
        <v>10</v>
      </c>
      <c r="L626" s="22"/>
      <c r="M626" s="3">
        <v>8</v>
      </c>
      <c r="N626" s="42">
        <v>44051</v>
      </c>
      <c r="O626" s="130">
        <v>10</v>
      </c>
      <c r="P626" s="22"/>
      <c r="Q626" s="3">
        <v>8</v>
      </c>
      <c r="R626" s="42">
        <v>44050</v>
      </c>
      <c r="S626" s="130">
        <v>10</v>
      </c>
      <c r="T626" s="22"/>
      <c r="U626" s="3">
        <v>8</v>
      </c>
      <c r="V626" s="42">
        <v>44049</v>
      </c>
      <c r="W626" s="130">
        <v>10</v>
      </c>
      <c r="X626" s="22"/>
      <c r="Y626" s="3">
        <v>5</v>
      </c>
      <c r="Z626" s="42">
        <v>44048</v>
      </c>
      <c r="AA626" s="130">
        <v>10</v>
      </c>
      <c r="AB626" s="22"/>
      <c r="AC626" s="131">
        <v>3</v>
      </c>
      <c r="AD626" s="42">
        <v>44047</v>
      </c>
      <c r="AE626" s="130">
        <v>10</v>
      </c>
      <c r="AF626" s="22"/>
      <c r="AG626" s="131">
        <v>1</v>
      </c>
      <c r="AH626" s="42">
        <v>44046</v>
      </c>
      <c r="AI626" s="130">
        <v>10</v>
      </c>
      <c r="AJ626" s="132"/>
      <c r="AK626" s="3">
        <v>1</v>
      </c>
      <c r="AL626" s="42">
        <v>44045</v>
      </c>
      <c r="AM626" s="130">
        <v>10</v>
      </c>
      <c r="AN626" s="132"/>
      <c r="AO626" s="3">
        <v>1</v>
      </c>
      <c r="AP626" s="42">
        <v>44044</v>
      </c>
      <c r="AQ626" s="130">
        <v>10</v>
      </c>
      <c r="AR626" s="132"/>
      <c r="AS626" s="3">
        <v>1</v>
      </c>
      <c r="AT626" s="42">
        <v>44043</v>
      </c>
      <c r="AU626" s="130">
        <v>10</v>
      </c>
      <c r="AV626" s="132"/>
      <c r="AW626" s="3">
        <v>1</v>
      </c>
      <c r="AX626" s="42">
        <v>44042</v>
      </c>
      <c r="AY626" s="130">
        <v>10</v>
      </c>
      <c r="AZ626" s="132"/>
      <c r="BA626" s="3">
        <v>1</v>
      </c>
      <c r="BB626" s="42">
        <v>44041</v>
      </c>
      <c r="BC626" s="130">
        <v>10</v>
      </c>
      <c r="BD626" s="132"/>
      <c r="BE626" s="3">
        <v>1</v>
      </c>
      <c r="BF626" s="42">
        <v>44040</v>
      </c>
      <c r="BG626" s="130">
        <v>10</v>
      </c>
      <c r="BH626" s="22"/>
    </row>
    <row r="627" spans="1:60" x14ac:dyDescent="0.25">
      <c r="A627" s="30"/>
      <c r="B627" s="62"/>
      <c r="C627" s="128">
        <f t="shared" si="93"/>
        <v>1</v>
      </c>
      <c r="D627" s="129">
        <f t="shared" si="94"/>
        <v>1</v>
      </c>
      <c r="E627" s="33">
        <f t="shared" si="95"/>
        <v>10</v>
      </c>
      <c r="F627" s="33">
        <v>5</v>
      </c>
      <c r="G627" s="147">
        <v>44053</v>
      </c>
      <c r="H627" s="22"/>
      <c r="I627" s="3">
        <v>6</v>
      </c>
      <c r="J627" s="42">
        <v>44052</v>
      </c>
      <c r="K627" s="130">
        <v>5</v>
      </c>
      <c r="L627" s="22"/>
      <c r="M627" s="3">
        <v>8</v>
      </c>
      <c r="N627" s="42">
        <v>44051</v>
      </c>
      <c r="O627" s="130">
        <v>5</v>
      </c>
      <c r="P627" s="22"/>
      <c r="Q627" s="3"/>
      <c r="R627" s="42"/>
      <c r="S627" s="130"/>
      <c r="T627" s="22"/>
      <c r="U627" s="3"/>
      <c r="V627" s="42"/>
      <c r="W627" s="130"/>
      <c r="X627" s="22"/>
      <c r="Y627" s="3"/>
      <c r="Z627" s="42"/>
      <c r="AA627" s="130"/>
      <c r="AB627" s="22"/>
      <c r="AC627" s="131"/>
      <c r="AD627" s="42"/>
      <c r="AE627" s="130"/>
      <c r="AF627" s="22"/>
      <c r="AG627" s="131"/>
      <c r="AH627" s="42"/>
      <c r="AI627" s="130"/>
      <c r="AJ627" s="132"/>
      <c r="AK627" s="3"/>
      <c r="AL627" s="42"/>
      <c r="AM627" s="130"/>
      <c r="AN627" s="132"/>
      <c r="AO627" s="3"/>
      <c r="AP627" s="42"/>
      <c r="AQ627" s="130"/>
      <c r="AR627" s="132"/>
      <c r="AS627" s="3"/>
      <c r="AT627" s="42"/>
      <c r="AU627" s="130"/>
      <c r="AV627" s="132"/>
      <c r="AW627" s="3"/>
      <c r="AX627" s="42"/>
      <c r="AY627" s="130"/>
      <c r="AZ627" s="132"/>
      <c r="BA627" s="3"/>
      <c r="BB627" s="42"/>
      <c r="BC627" s="130"/>
      <c r="BD627" s="132"/>
      <c r="BE627" s="3"/>
      <c r="BF627" s="42"/>
      <c r="BG627" s="130"/>
      <c r="BH627" s="22"/>
    </row>
    <row r="628" spans="1:60" x14ac:dyDescent="0.25">
      <c r="A628" s="30">
        <v>44053</v>
      </c>
      <c r="B628" s="62">
        <v>0.41666666666666669</v>
      </c>
      <c r="C628" s="128">
        <f t="shared" si="93"/>
        <v>3</v>
      </c>
      <c r="D628" s="129">
        <f t="shared" si="94"/>
        <v>3</v>
      </c>
      <c r="E628" s="33">
        <f t="shared" si="95"/>
        <v>195</v>
      </c>
      <c r="F628" s="33">
        <v>5</v>
      </c>
      <c r="G628" s="147">
        <v>44053</v>
      </c>
      <c r="H628" s="22"/>
      <c r="I628" s="3">
        <v>6</v>
      </c>
      <c r="J628" s="42">
        <v>44052</v>
      </c>
      <c r="K628" s="130">
        <v>15</v>
      </c>
      <c r="L628" s="22"/>
      <c r="M628" s="3">
        <v>8</v>
      </c>
      <c r="N628" s="42">
        <v>44051</v>
      </c>
      <c r="O628" s="130">
        <v>15</v>
      </c>
      <c r="P628" s="22"/>
      <c r="Q628" s="3">
        <v>8</v>
      </c>
      <c r="R628" s="42">
        <v>44050</v>
      </c>
      <c r="S628" s="130">
        <v>15</v>
      </c>
      <c r="T628" s="22"/>
      <c r="U628" s="3">
        <v>8</v>
      </c>
      <c r="V628" s="42">
        <v>44049</v>
      </c>
      <c r="W628" s="130">
        <v>15</v>
      </c>
      <c r="X628" s="22"/>
      <c r="Y628" s="3">
        <v>5</v>
      </c>
      <c r="Z628" s="42">
        <v>44048</v>
      </c>
      <c r="AA628" s="130">
        <v>15</v>
      </c>
      <c r="AB628" s="22"/>
      <c r="AC628" s="131">
        <v>3</v>
      </c>
      <c r="AD628" s="42">
        <v>44047</v>
      </c>
      <c r="AE628" s="130">
        <v>15</v>
      </c>
      <c r="AF628" s="22"/>
      <c r="AG628" s="131">
        <v>1</v>
      </c>
      <c r="AH628" s="42">
        <v>44046</v>
      </c>
      <c r="AI628" s="130">
        <v>15</v>
      </c>
      <c r="AJ628" s="132"/>
      <c r="AK628" s="3">
        <v>1</v>
      </c>
      <c r="AL628" s="42">
        <v>44045</v>
      </c>
      <c r="AM628" s="130">
        <v>15</v>
      </c>
      <c r="AN628" s="132"/>
      <c r="AO628" s="3">
        <v>1</v>
      </c>
      <c r="AP628" s="42">
        <v>44044</v>
      </c>
      <c r="AQ628" s="130">
        <v>15</v>
      </c>
      <c r="AR628" s="132"/>
      <c r="AS628" s="3">
        <v>1</v>
      </c>
      <c r="AT628" s="42">
        <v>44043</v>
      </c>
      <c r="AU628" s="130">
        <v>15</v>
      </c>
      <c r="AV628" s="132"/>
      <c r="AW628" s="3">
        <v>1</v>
      </c>
      <c r="AX628" s="42">
        <v>44042</v>
      </c>
      <c r="AY628" s="130">
        <v>15</v>
      </c>
      <c r="AZ628" s="132"/>
      <c r="BA628" s="3">
        <v>1</v>
      </c>
      <c r="BB628" s="42">
        <v>44041</v>
      </c>
      <c r="BC628" s="130">
        <v>15</v>
      </c>
      <c r="BD628" s="132"/>
      <c r="BE628" s="3">
        <v>1</v>
      </c>
      <c r="BF628" s="42">
        <v>44040</v>
      </c>
      <c r="BG628" s="130">
        <v>15</v>
      </c>
      <c r="BH628" s="22"/>
    </row>
    <row r="629" spans="1:60" x14ac:dyDescent="0.25">
      <c r="A629" s="30">
        <v>44053</v>
      </c>
      <c r="B629" s="62">
        <v>0.45833333333333331</v>
      </c>
      <c r="C629" s="128">
        <f t="shared" si="93"/>
        <v>2</v>
      </c>
      <c r="D629" s="129">
        <f t="shared" si="94"/>
        <v>2</v>
      </c>
      <c r="E629" s="33">
        <f t="shared" si="95"/>
        <v>130</v>
      </c>
      <c r="F629" s="33">
        <v>5</v>
      </c>
      <c r="G629" s="147">
        <v>44053</v>
      </c>
      <c r="H629" s="22"/>
      <c r="I629" s="3">
        <v>6</v>
      </c>
      <c r="J629" s="42">
        <v>44052</v>
      </c>
      <c r="K629" s="130">
        <v>10</v>
      </c>
      <c r="L629" s="22"/>
      <c r="M629" s="3">
        <v>8</v>
      </c>
      <c r="N629" s="42">
        <v>44051</v>
      </c>
      <c r="O629" s="130">
        <v>10</v>
      </c>
      <c r="P629" s="22"/>
      <c r="Q629" s="3">
        <v>8</v>
      </c>
      <c r="R629" s="42">
        <v>44050</v>
      </c>
      <c r="S629" s="130">
        <v>10</v>
      </c>
      <c r="T629" s="22"/>
      <c r="U629" s="3">
        <v>8</v>
      </c>
      <c r="V629" s="42">
        <v>44049</v>
      </c>
      <c r="W629" s="130">
        <v>10</v>
      </c>
      <c r="X629" s="22"/>
      <c r="Y629" s="3">
        <v>5</v>
      </c>
      <c r="Z629" s="42">
        <v>44048</v>
      </c>
      <c r="AA629" s="130">
        <v>10</v>
      </c>
      <c r="AB629" s="22"/>
      <c r="AC629" s="131">
        <v>3</v>
      </c>
      <c r="AD629" s="42">
        <v>44047</v>
      </c>
      <c r="AE629" s="130">
        <v>10</v>
      </c>
      <c r="AF629" s="22"/>
      <c r="AG629" s="131">
        <v>1</v>
      </c>
      <c r="AH629" s="42">
        <v>44046</v>
      </c>
      <c r="AI629" s="130">
        <v>10</v>
      </c>
      <c r="AJ629" s="132"/>
      <c r="AK629" s="3">
        <v>1</v>
      </c>
      <c r="AL629" s="42">
        <v>44045</v>
      </c>
      <c r="AM629" s="130">
        <v>10</v>
      </c>
      <c r="AN629" s="132"/>
      <c r="AO629" s="3">
        <v>1</v>
      </c>
      <c r="AP629" s="42">
        <v>44044</v>
      </c>
      <c r="AQ629" s="130">
        <v>10</v>
      </c>
      <c r="AR629" s="132"/>
      <c r="AS629" s="3">
        <v>1</v>
      </c>
      <c r="AT629" s="42">
        <v>44043</v>
      </c>
      <c r="AU629" s="130">
        <v>10</v>
      </c>
      <c r="AV629" s="132"/>
      <c r="AW629" s="3">
        <v>1</v>
      </c>
      <c r="AX629" s="42">
        <v>44042</v>
      </c>
      <c r="AY629" s="130">
        <v>10</v>
      </c>
      <c r="AZ629" s="132"/>
      <c r="BA629" s="3">
        <v>1</v>
      </c>
      <c r="BB629" s="42">
        <v>44041</v>
      </c>
      <c r="BC629" s="130">
        <v>10</v>
      </c>
      <c r="BD629" s="132"/>
      <c r="BE629" s="3">
        <v>1</v>
      </c>
      <c r="BF629" s="42">
        <v>44040</v>
      </c>
      <c r="BG629" s="130">
        <v>10</v>
      </c>
      <c r="BH629" s="22"/>
    </row>
    <row r="630" spans="1:60" x14ac:dyDescent="0.25">
      <c r="A630" s="30"/>
      <c r="B630" s="62"/>
      <c r="C630" s="128">
        <f t="shared" si="93"/>
        <v>1</v>
      </c>
      <c r="D630" s="129">
        <f t="shared" si="94"/>
        <v>1</v>
      </c>
      <c r="E630" s="33">
        <f t="shared" si="95"/>
        <v>45</v>
      </c>
      <c r="F630" s="33">
        <v>5</v>
      </c>
      <c r="G630" s="147">
        <v>44053</v>
      </c>
      <c r="H630" s="22"/>
      <c r="I630" s="3">
        <v>6</v>
      </c>
      <c r="J630" s="42">
        <v>44052</v>
      </c>
      <c r="K630" s="130">
        <v>5</v>
      </c>
      <c r="L630" s="22"/>
      <c r="M630" s="3">
        <v>8</v>
      </c>
      <c r="N630" s="42">
        <v>44051</v>
      </c>
      <c r="O630" s="130">
        <v>5</v>
      </c>
      <c r="P630" s="22"/>
      <c r="Q630" s="3"/>
      <c r="R630" s="42"/>
      <c r="S630" s="130">
        <v>0</v>
      </c>
      <c r="T630" s="22"/>
      <c r="U630" s="3">
        <v>8</v>
      </c>
      <c r="V630" s="42">
        <v>44049</v>
      </c>
      <c r="W630" s="130">
        <v>5</v>
      </c>
      <c r="X630" s="22"/>
      <c r="Y630" s="3">
        <v>5</v>
      </c>
      <c r="Z630" s="42">
        <v>44048</v>
      </c>
      <c r="AA630" s="130">
        <v>5</v>
      </c>
      <c r="AB630" s="22"/>
      <c r="AC630" s="131">
        <v>3</v>
      </c>
      <c r="AD630" s="42">
        <v>44047</v>
      </c>
      <c r="AE630" s="130">
        <v>5</v>
      </c>
      <c r="AF630" s="22"/>
      <c r="AG630" s="131">
        <v>1</v>
      </c>
      <c r="AH630" s="42">
        <v>44046</v>
      </c>
      <c r="AI630" s="130">
        <v>5</v>
      </c>
      <c r="AJ630" s="132"/>
      <c r="AK630" s="3"/>
      <c r="AL630" s="42"/>
      <c r="AM630" s="130">
        <v>0</v>
      </c>
      <c r="AN630" s="132"/>
      <c r="AO630" s="3"/>
      <c r="AP630" s="42"/>
      <c r="AQ630" s="130">
        <v>0</v>
      </c>
      <c r="AR630" s="132"/>
      <c r="AS630" s="3"/>
      <c r="AT630" s="42"/>
      <c r="AU630" s="130">
        <v>0</v>
      </c>
      <c r="AV630" s="132"/>
      <c r="AW630" s="3">
        <v>1</v>
      </c>
      <c r="AX630" s="42">
        <v>44042</v>
      </c>
      <c r="AY630" s="130">
        <v>5</v>
      </c>
      <c r="AZ630" s="132"/>
      <c r="BA630" s="3">
        <v>1</v>
      </c>
      <c r="BB630" s="42">
        <v>44041</v>
      </c>
      <c r="BC630" s="130">
        <v>5</v>
      </c>
      <c r="BD630" s="132"/>
      <c r="BE630" s="3">
        <v>1</v>
      </c>
      <c r="BF630" s="42">
        <v>44040</v>
      </c>
      <c r="BG630" s="130">
        <v>5</v>
      </c>
      <c r="BH630" s="22"/>
    </row>
    <row r="631" spans="1:60" x14ac:dyDescent="0.25">
      <c r="A631" s="30"/>
      <c r="B631" s="62"/>
      <c r="C631" s="128">
        <f t="shared" si="93"/>
        <v>1</v>
      </c>
      <c r="D631" s="129">
        <f t="shared" si="94"/>
        <v>1</v>
      </c>
      <c r="E631" s="33">
        <f t="shared" si="95"/>
        <v>30</v>
      </c>
      <c r="F631" s="33">
        <v>5</v>
      </c>
      <c r="G631" s="147">
        <v>44053</v>
      </c>
      <c r="H631" s="22"/>
      <c r="I631" s="3"/>
      <c r="J631" s="42"/>
      <c r="K631" s="130">
        <v>0</v>
      </c>
      <c r="L631" s="22"/>
      <c r="M631" s="3"/>
      <c r="N631" s="42"/>
      <c r="O631" s="130">
        <v>0</v>
      </c>
      <c r="P631" s="22"/>
      <c r="Q631" s="3">
        <v>8</v>
      </c>
      <c r="R631" s="42">
        <v>44050</v>
      </c>
      <c r="S631" s="130">
        <v>5</v>
      </c>
      <c r="T631" s="22"/>
      <c r="U631" s="3">
        <v>8</v>
      </c>
      <c r="V631" s="42">
        <v>44049</v>
      </c>
      <c r="W631" s="130">
        <v>5</v>
      </c>
      <c r="X631" s="22"/>
      <c r="Y631" s="3">
        <v>5</v>
      </c>
      <c r="Z631" s="42">
        <v>44048</v>
      </c>
      <c r="AA631" s="130">
        <v>5</v>
      </c>
      <c r="AB631" s="22"/>
      <c r="AC631" s="3">
        <v>3</v>
      </c>
      <c r="AD631" s="42">
        <v>44047</v>
      </c>
      <c r="AE631" s="130">
        <v>5</v>
      </c>
      <c r="AF631" s="22"/>
      <c r="AG631" s="3">
        <v>1</v>
      </c>
      <c r="AH631" s="42">
        <v>44046</v>
      </c>
      <c r="AI631" s="130">
        <v>5</v>
      </c>
      <c r="AJ631" s="22"/>
      <c r="AK631" s="131">
        <v>1</v>
      </c>
      <c r="AL631" s="42">
        <v>44045</v>
      </c>
      <c r="AM631" s="130">
        <v>5</v>
      </c>
      <c r="AN631" s="132"/>
      <c r="AO631" s="3"/>
      <c r="AP631" s="42"/>
      <c r="AQ631" s="130"/>
      <c r="AR631" s="132"/>
      <c r="AS631" s="3"/>
      <c r="AT631" s="42"/>
      <c r="AU631" s="130"/>
      <c r="AV631" s="132"/>
      <c r="AW631" s="3"/>
      <c r="AX631" s="42"/>
      <c r="AY631" s="130"/>
      <c r="AZ631" s="132"/>
      <c r="BA631" s="3"/>
      <c r="BB631" s="42"/>
      <c r="BC631" s="130"/>
      <c r="BD631" s="132"/>
      <c r="BE631" s="3"/>
      <c r="BF631" s="42"/>
      <c r="BG631" s="130"/>
      <c r="BH631" s="22"/>
    </row>
    <row r="632" spans="1:60" x14ac:dyDescent="0.25">
      <c r="A632" s="30">
        <v>44053</v>
      </c>
      <c r="B632" s="62">
        <v>0.54166666666666663</v>
      </c>
      <c r="C632" s="128">
        <f t="shared" si="93"/>
        <v>2</v>
      </c>
      <c r="D632" s="129">
        <f t="shared" si="94"/>
        <v>2</v>
      </c>
      <c r="E632" s="33">
        <f t="shared" si="95"/>
        <v>130</v>
      </c>
      <c r="F632" s="33">
        <v>5</v>
      </c>
      <c r="G632" s="147">
        <v>44053</v>
      </c>
      <c r="H632" s="22"/>
      <c r="I632" s="3">
        <v>6</v>
      </c>
      <c r="J632" s="42">
        <v>44052</v>
      </c>
      <c r="K632" s="130">
        <v>10</v>
      </c>
      <c r="L632" s="22"/>
      <c r="M632" s="3">
        <v>8</v>
      </c>
      <c r="N632" s="42">
        <v>44051</v>
      </c>
      <c r="O632" s="130">
        <v>10</v>
      </c>
      <c r="P632" s="22"/>
      <c r="Q632" s="3">
        <v>8</v>
      </c>
      <c r="R632" s="42">
        <v>44050</v>
      </c>
      <c r="S632" s="130">
        <v>10</v>
      </c>
      <c r="T632" s="22"/>
      <c r="U632" s="3">
        <v>8</v>
      </c>
      <c r="V632" s="42">
        <v>44049</v>
      </c>
      <c r="W632" s="130">
        <v>10</v>
      </c>
      <c r="X632" s="22"/>
      <c r="Y632" s="3">
        <v>5</v>
      </c>
      <c r="Z632" s="42">
        <v>44048</v>
      </c>
      <c r="AA632" s="130">
        <v>10</v>
      </c>
      <c r="AB632" s="22"/>
      <c r="AC632" s="131">
        <v>3</v>
      </c>
      <c r="AD632" s="42">
        <v>44047</v>
      </c>
      <c r="AE632" s="130">
        <v>10</v>
      </c>
      <c r="AF632" s="22"/>
      <c r="AG632" s="131">
        <v>1</v>
      </c>
      <c r="AH632" s="42">
        <v>44046</v>
      </c>
      <c r="AI632" s="130">
        <v>10</v>
      </c>
      <c r="AJ632" s="132"/>
      <c r="AK632" s="3">
        <v>1</v>
      </c>
      <c r="AL632" s="42">
        <v>44045</v>
      </c>
      <c r="AM632" s="130">
        <v>10</v>
      </c>
      <c r="AN632" s="132"/>
      <c r="AO632" s="3">
        <v>1</v>
      </c>
      <c r="AP632" s="42">
        <v>44044</v>
      </c>
      <c r="AQ632" s="130">
        <v>10</v>
      </c>
      <c r="AR632" s="132"/>
      <c r="AS632" s="3">
        <v>1</v>
      </c>
      <c r="AT632" s="42">
        <v>44043</v>
      </c>
      <c r="AU632" s="130">
        <v>10</v>
      </c>
      <c r="AV632" s="132"/>
      <c r="AW632" s="3">
        <v>1</v>
      </c>
      <c r="AX632" s="42">
        <v>44042</v>
      </c>
      <c r="AY632" s="130">
        <v>10</v>
      </c>
      <c r="AZ632" s="132"/>
      <c r="BA632" s="3">
        <v>1</v>
      </c>
      <c r="BB632" s="42">
        <v>44041</v>
      </c>
      <c r="BC632" s="130">
        <v>10</v>
      </c>
      <c r="BD632" s="132"/>
      <c r="BE632" s="3">
        <v>1</v>
      </c>
      <c r="BF632" s="42">
        <v>44040</v>
      </c>
      <c r="BG632" s="130">
        <v>10</v>
      </c>
      <c r="BH632" s="22"/>
    </row>
    <row r="633" spans="1:60" x14ac:dyDescent="0.25">
      <c r="A633" s="30"/>
      <c r="B633" s="62"/>
      <c r="C633" s="128">
        <f t="shared" si="93"/>
        <v>1</v>
      </c>
      <c r="D633" s="129">
        <f t="shared" si="94"/>
        <v>1</v>
      </c>
      <c r="E633" s="33">
        <f t="shared" si="95"/>
        <v>45</v>
      </c>
      <c r="F633" s="33">
        <v>5</v>
      </c>
      <c r="G633" s="147">
        <v>44053</v>
      </c>
      <c r="H633" s="22"/>
      <c r="I633" s="3">
        <v>6</v>
      </c>
      <c r="J633" s="42">
        <v>44052</v>
      </c>
      <c r="K633" s="130">
        <v>5</v>
      </c>
      <c r="L633" s="22"/>
      <c r="M633" s="3">
        <v>8</v>
      </c>
      <c r="N633" s="42">
        <v>44051</v>
      </c>
      <c r="O633" s="130">
        <v>5</v>
      </c>
      <c r="P633" s="22"/>
      <c r="Q633" s="3">
        <v>8</v>
      </c>
      <c r="R633" s="42">
        <v>44050</v>
      </c>
      <c r="S633" s="130">
        <v>5</v>
      </c>
      <c r="T633" s="22"/>
      <c r="U633" s="3">
        <v>8</v>
      </c>
      <c r="V633" s="42">
        <v>44049</v>
      </c>
      <c r="W633" s="130">
        <v>5</v>
      </c>
      <c r="X633" s="22"/>
      <c r="Y633" s="3"/>
      <c r="Z633" s="42"/>
      <c r="AA633" s="130">
        <v>0</v>
      </c>
      <c r="AB633" s="22"/>
      <c r="AC633" s="131"/>
      <c r="AD633" s="42"/>
      <c r="AE633" s="130">
        <v>0</v>
      </c>
      <c r="AF633" s="22"/>
      <c r="AG633" s="131"/>
      <c r="AH633" s="42"/>
      <c r="AI633" s="130">
        <v>0</v>
      </c>
      <c r="AJ633" s="132"/>
      <c r="AK633" s="3"/>
      <c r="AL633" s="42"/>
      <c r="AM633" s="130">
        <v>0</v>
      </c>
      <c r="AN633" s="132"/>
      <c r="AO633" s="3">
        <v>1</v>
      </c>
      <c r="AP633" s="42">
        <v>44044</v>
      </c>
      <c r="AQ633" s="130">
        <v>5</v>
      </c>
      <c r="AR633" s="132"/>
      <c r="AS633" s="3">
        <v>1</v>
      </c>
      <c r="AT633" s="42">
        <v>44043</v>
      </c>
      <c r="AU633" s="130">
        <v>5</v>
      </c>
      <c r="AV633" s="132"/>
      <c r="AW633" s="3">
        <v>1</v>
      </c>
      <c r="AX633" s="42">
        <v>44042</v>
      </c>
      <c r="AY633" s="130">
        <v>5</v>
      </c>
      <c r="AZ633" s="132"/>
      <c r="BA633" s="3">
        <v>1</v>
      </c>
      <c r="BB633" s="42">
        <v>44041</v>
      </c>
      <c r="BC633" s="130">
        <v>5</v>
      </c>
      <c r="BD633" s="132"/>
      <c r="BE633" s="3">
        <v>1</v>
      </c>
      <c r="BF633" s="42">
        <v>44040</v>
      </c>
      <c r="BG633" s="130">
        <v>5</v>
      </c>
      <c r="BH633" s="22"/>
    </row>
    <row r="634" spans="1:60" x14ac:dyDescent="0.25">
      <c r="A634" s="30"/>
      <c r="B634" s="62"/>
      <c r="C634" s="128">
        <f t="shared" si="93"/>
        <v>1</v>
      </c>
      <c r="D634" s="129">
        <f t="shared" si="94"/>
        <v>1</v>
      </c>
      <c r="E634" s="33">
        <f t="shared" si="95"/>
        <v>15</v>
      </c>
      <c r="F634" s="33">
        <v>5</v>
      </c>
      <c r="G634" s="147">
        <v>44053</v>
      </c>
      <c r="H634" s="22"/>
      <c r="I634" s="3">
        <v>6</v>
      </c>
      <c r="J634" s="42">
        <v>44052</v>
      </c>
      <c r="K634" s="130">
        <v>5</v>
      </c>
      <c r="L634" s="22"/>
      <c r="M634" s="3"/>
      <c r="N634" s="42"/>
      <c r="O634" s="130">
        <v>0</v>
      </c>
      <c r="P634" s="22"/>
      <c r="Q634" s="3">
        <v>8</v>
      </c>
      <c r="R634" s="42">
        <v>44050</v>
      </c>
      <c r="S634" s="130">
        <v>5</v>
      </c>
      <c r="T634" s="22"/>
      <c r="U634" s="3">
        <v>8</v>
      </c>
      <c r="V634" s="42">
        <v>44049</v>
      </c>
      <c r="W634" s="130">
        <v>5</v>
      </c>
      <c r="X634" s="22"/>
      <c r="Y634" s="3"/>
      <c r="Z634" s="42"/>
      <c r="AA634" s="130"/>
      <c r="AB634" s="22"/>
      <c r="AC634" s="131"/>
      <c r="AD634" s="42"/>
      <c r="AE634" s="130"/>
      <c r="AF634" s="22"/>
      <c r="AG634" s="131"/>
      <c r="AH634" s="42"/>
      <c r="AI634" s="130"/>
      <c r="AJ634" s="132"/>
      <c r="AK634" s="3"/>
      <c r="AL634" s="42"/>
      <c r="AM634" s="130"/>
      <c r="AN634" s="132"/>
      <c r="AO634" s="3"/>
      <c r="AP634" s="42"/>
      <c r="AQ634" s="130"/>
      <c r="AR634" s="132"/>
      <c r="AS634" s="3"/>
      <c r="AT634" s="42"/>
      <c r="AU634" s="130"/>
      <c r="AV634" s="132"/>
      <c r="AW634" s="3"/>
      <c r="AX634" s="42"/>
      <c r="AY634" s="130"/>
      <c r="AZ634" s="132"/>
      <c r="BA634" s="3"/>
      <c r="BB634" s="42"/>
      <c r="BC634" s="130"/>
      <c r="BD634" s="132"/>
      <c r="BE634" s="3"/>
      <c r="BF634" s="42"/>
      <c r="BG634" s="130"/>
      <c r="BH634" s="22"/>
    </row>
    <row r="635" spans="1:60" x14ac:dyDescent="0.25">
      <c r="A635" s="30">
        <v>44053</v>
      </c>
      <c r="B635" s="62">
        <v>0.58333333333333337</v>
      </c>
      <c r="C635" s="128">
        <f t="shared" si="93"/>
        <v>3</v>
      </c>
      <c r="D635" s="129">
        <f t="shared" si="94"/>
        <v>3</v>
      </c>
      <c r="E635" s="33">
        <f t="shared" si="95"/>
        <v>195</v>
      </c>
      <c r="F635" s="33">
        <v>5</v>
      </c>
      <c r="G635" s="147">
        <v>44053</v>
      </c>
      <c r="H635" s="22"/>
      <c r="I635" s="3">
        <v>6</v>
      </c>
      <c r="J635" s="42">
        <v>44052</v>
      </c>
      <c r="K635" s="130">
        <v>15</v>
      </c>
      <c r="L635" s="22"/>
      <c r="M635" s="3">
        <v>8</v>
      </c>
      <c r="N635" s="42">
        <v>44051</v>
      </c>
      <c r="O635" s="130">
        <v>15</v>
      </c>
      <c r="P635" s="22"/>
      <c r="Q635" s="3">
        <v>8</v>
      </c>
      <c r="R635" s="42">
        <v>44050</v>
      </c>
      <c r="S635" s="130">
        <v>15</v>
      </c>
      <c r="T635" s="22"/>
      <c r="U635" s="3">
        <v>8</v>
      </c>
      <c r="V635" s="42">
        <v>44049</v>
      </c>
      <c r="W635" s="130">
        <v>15</v>
      </c>
      <c r="X635" s="22"/>
      <c r="Y635" s="3">
        <v>5</v>
      </c>
      <c r="Z635" s="42">
        <v>44048</v>
      </c>
      <c r="AA635" s="130">
        <v>15</v>
      </c>
      <c r="AB635" s="22"/>
      <c r="AC635" s="131">
        <v>3</v>
      </c>
      <c r="AD635" s="42">
        <v>44047</v>
      </c>
      <c r="AE635" s="130">
        <v>15</v>
      </c>
      <c r="AF635" s="22"/>
      <c r="AG635" s="131">
        <v>1</v>
      </c>
      <c r="AH635" s="42">
        <v>44046</v>
      </c>
      <c r="AI635" s="130">
        <v>15</v>
      </c>
      <c r="AJ635" s="132"/>
      <c r="AK635" s="3">
        <v>1</v>
      </c>
      <c r="AL635" s="42">
        <v>44045</v>
      </c>
      <c r="AM635" s="130">
        <v>15</v>
      </c>
      <c r="AN635" s="132"/>
      <c r="AO635" s="3">
        <v>1</v>
      </c>
      <c r="AP635" s="42">
        <v>44044</v>
      </c>
      <c r="AQ635" s="130">
        <v>15</v>
      </c>
      <c r="AR635" s="132"/>
      <c r="AS635" s="3">
        <v>1</v>
      </c>
      <c r="AT635" s="42">
        <v>44043</v>
      </c>
      <c r="AU635" s="130">
        <v>15</v>
      </c>
      <c r="AV635" s="132"/>
      <c r="AW635" s="3">
        <v>1</v>
      </c>
      <c r="AX635" s="42">
        <v>44042</v>
      </c>
      <c r="AY635" s="130">
        <v>15</v>
      </c>
      <c r="AZ635" s="132"/>
      <c r="BA635" s="3">
        <v>1</v>
      </c>
      <c r="BB635" s="42">
        <v>44041</v>
      </c>
      <c r="BC635" s="130">
        <v>15</v>
      </c>
      <c r="BD635" s="132"/>
      <c r="BE635" s="3">
        <v>1</v>
      </c>
      <c r="BF635" s="42">
        <v>44040</v>
      </c>
      <c r="BG635" s="130">
        <v>15</v>
      </c>
      <c r="BH635" s="22"/>
    </row>
    <row r="636" spans="1:60" x14ac:dyDescent="0.25">
      <c r="A636" s="30"/>
      <c r="B636" s="62"/>
      <c r="C636" s="128">
        <f t="shared" si="93"/>
        <v>1</v>
      </c>
      <c r="D636" s="129">
        <f t="shared" si="94"/>
        <v>1</v>
      </c>
      <c r="E636" s="33">
        <f t="shared" si="95"/>
        <v>55</v>
      </c>
      <c r="F636" s="33">
        <v>5</v>
      </c>
      <c r="G636" s="147">
        <v>44053</v>
      </c>
      <c r="H636" s="22"/>
      <c r="I636" s="3">
        <v>6</v>
      </c>
      <c r="J636" s="42">
        <v>44052</v>
      </c>
      <c r="K636" s="130">
        <v>5</v>
      </c>
      <c r="L636" s="22"/>
      <c r="M636" s="3">
        <v>8</v>
      </c>
      <c r="N636" s="42">
        <v>44051</v>
      </c>
      <c r="O636" s="130">
        <v>5</v>
      </c>
      <c r="P636" s="22"/>
      <c r="Q636" s="3">
        <v>8</v>
      </c>
      <c r="R636" s="42">
        <v>44050</v>
      </c>
      <c r="S636" s="130">
        <v>5</v>
      </c>
      <c r="T636" s="22"/>
      <c r="U636" s="3">
        <v>8</v>
      </c>
      <c r="V636" s="42">
        <v>44049</v>
      </c>
      <c r="W636" s="130">
        <v>5</v>
      </c>
      <c r="X636" s="22"/>
      <c r="Y636" s="3">
        <v>5</v>
      </c>
      <c r="Z636" s="42">
        <v>44048</v>
      </c>
      <c r="AA636" s="130">
        <v>5</v>
      </c>
      <c r="AB636" s="22"/>
      <c r="AC636" s="131">
        <v>3</v>
      </c>
      <c r="AD636" s="42">
        <v>44047</v>
      </c>
      <c r="AE636" s="130">
        <v>5</v>
      </c>
      <c r="AF636" s="22"/>
      <c r="AG636" s="131">
        <v>1</v>
      </c>
      <c r="AH636" s="42">
        <v>44046</v>
      </c>
      <c r="AI636" s="130">
        <v>5</v>
      </c>
      <c r="AJ636" s="132"/>
      <c r="AK636" s="3">
        <v>1</v>
      </c>
      <c r="AL636" s="42">
        <v>44045</v>
      </c>
      <c r="AM636" s="130">
        <v>5</v>
      </c>
      <c r="AN636" s="132"/>
      <c r="AO636" s="3">
        <v>1</v>
      </c>
      <c r="AP636" s="42">
        <v>44044</v>
      </c>
      <c r="AQ636" s="130">
        <v>5</v>
      </c>
      <c r="AR636" s="132"/>
      <c r="AS636" s="3">
        <v>1</v>
      </c>
      <c r="AT636" s="42">
        <v>44043</v>
      </c>
      <c r="AU636" s="130">
        <v>5</v>
      </c>
      <c r="AV636" s="132"/>
      <c r="AW636" s="3">
        <v>1</v>
      </c>
      <c r="AX636" s="42">
        <v>44042</v>
      </c>
      <c r="AY636" s="130">
        <v>5</v>
      </c>
      <c r="AZ636" s="132"/>
      <c r="BA636" s="3"/>
      <c r="BB636" s="42"/>
      <c r="BC636" s="130"/>
      <c r="BD636" s="132"/>
      <c r="BE636" s="3"/>
      <c r="BF636" s="42"/>
      <c r="BG636" s="130"/>
      <c r="BH636" s="22"/>
    </row>
    <row r="637" spans="1:60" x14ac:dyDescent="0.25">
      <c r="A637" s="30">
        <v>44053</v>
      </c>
      <c r="B637" s="62">
        <v>0.625</v>
      </c>
      <c r="C637" s="128">
        <f t="shared" si="93"/>
        <v>3</v>
      </c>
      <c r="D637" s="129">
        <f t="shared" si="94"/>
        <v>3</v>
      </c>
      <c r="E637" s="33">
        <f t="shared" si="95"/>
        <v>195</v>
      </c>
      <c r="F637" s="33">
        <v>5</v>
      </c>
      <c r="G637" s="147">
        <v>44053</v>
      </c>
      <c r="H637" s="22"/>
      <c r="I637" s="3">
        <v>6</v>
      </c>
      <c r="J637" s="42">
        <v>44052</v>
      </c>
      <c r="K637" s="130">
        <v>15</v>
      </c>
      <c r="L637" s="22"/>
      <c r="M637" s="3">
        <v>8</v>
      </c>
      <c r="N637" s="42">
        <v>44051</v>
      </c>
      <c r="O637" s="130">
        <v>15</v>
      </c>
      <c r="P637" s="22"/>
      <c r="Q637" s="3">
        <v>8</v>
      </c>
      <c r="R637" s="42">
        <v>44050</v>
      </c>
      <c r="S637" s="130">
        <v>15</v>
      </c>
      <c r="T637" s="22"/>
      <c r="U637" s="3">
        <v>8</v>
      </c>
      <c r="V637" s="42">
        <v>44049</v>
      </c>
      <c r="W637" s="130">
        <v>15</v>
      </c>
      <c r="X637" s="22"/>
      <c r="Y637" s="3">
        <v>5</v>
      </c>
      <c r="Z637" s="42">
        <v>44048</v>
      </c>
      <c r="AA637" s="130">
        <v>15</v>
      </c>
      <c r="AB637" s="22"/>
      <c r="AC637" s="131">
        <v>3</v>
      </c>
      <c r="AD637" s="42">
        <v>44047</v>
      </c>
      <c r="AE637" s="130">
        <v>15</v>
      </c>
      <c r="AF637" s="22"/>
      <c r="AG637" s="131">
        <v>1</v>
      </c>
      <c r="AH637" s="42">
        <v>44046</v>
      </c>
      <c r="AI637" s="130">
        <v>15</v>
      </c>
      <c r="AJ637" s="132"/>
      <c r="AK637" s="3">
        <v>1</v>
      </c>
      <c r="AL637" s="42">
        <v>44045</v>
      </c>
      <c r="AM637" s="130">
        <v>15</v>
      </c>
      <c r="AN637" s="132"/>
      <c r="AO637" s="3">
        <v>1</v>
      </c>
      <c r="AP637" s="42">
        <v>44044</v>
      </c>
      <c r="AQ637" s="130">
        <v>15</v>
      </c>
      <c r="AR637" s="132"/>
      <c r="AS637" s="3">
        <v>1</v>
      </c>
      <c r="AT637" s="42">
        <v>44043</v>
      </c>
      <c r="AU637" s="130">
        <v>15</v>
      </c>
      <c r="AV637" s="132"/>
      <c r="AW637" s="3">
        <v>1</v>
      </c>
      <c r="AX637" s="42">
        <v>44042</v>
      </c>
      <c r="AY637" s="130">
        <v>15</v>
      </c>
      <c r="AZ637" s="132"/>
      <c r="BA637" s="3">
        <v>1</v>
      </c>
      <c r="BB637" s="42">
        <v>44041</v>
      </c>
      <c r="BC637" s="130">
        <v>15</v>
      </c>
      <c r="BD637" s="132"/>
      <c r="BE637" s="3">
        <v>1</v>
      </c>
      <c r="BF637" s="42">
        <v>44040</v>
      </c>
      <c r="BG637" s="130">
        <v>15</v>
      </c>
      <c r="BH637" s="22"/>
    </row>
    <row r="638" spans="1:60" x14ac:dyDescent="0.25">
      <c r="A638" s="30">
        <v>44053</v>
      </c>
      <c r="B638" s="62">
        <v>0.66666666666666663</v>
      </c>
      <c r="C638" s="128">
        <f t="shared" si="93"/>
        <v>2</v>
      </c>
      <c r="D638" s="129">
        <f t="shared" si="94"/>
        <v>2</v>
      </c>
      <c r="E638" s="33">
        <f t="shared" si="95"/>
        <v>130</v>
      </c>
      <c r="F638" s="33">
        <v>5</v>
      </c>
      <c r="G638" s="147">
        <v>44053</v>
      </c>
      <c r="H638" s="22"/>
      <c r="I638" s="3">
        <v>6</v>
      </c>
      <c r="J638" s="42">
        <v>44052</v>
      </c>
      <c r="K638" s="130">
        <v>10</v>
      </c>
      <c r="L638" s="22"/>
      <c r="M638" s="3">
        <v>8</v>
      </c>
      <c r="N638" s="42">
        <v>44051</v>
      </c>
      <c r="O638" s="130">
        <v>10</v>
      </c>
      <c r="P638" s="22"/>
      <c r="Q638" s="3">
        <v>8</v>
      </c>
      <c r="R638" s="42">
        <v>44050</v>
      </c>
      <c r="S638" s="130">
        <v>10</v>
      </c>
      <c r="T638" s="22"/>
      <c r="U638" s="3">
        <v>8</v>
      </c>
      <c r="V638" s="42">
        <v>44049</v>
      </c>
      <c r="W638" s="130">
        <v>10</v>
      </c>
      <c r="X638" s="22"/>
      <c r="Y638" s="3">
        <v>5</v>
      </c>
      <c r="Z638" s="42">
        <v>44048</v>
      </c>
      <c r="AA638" s="130">
        <v>10</v>
      </c>
      <c r="AB638" s="22"/>
      <c r="AC638" s="131">
        <v>3</v>
      </c>
      <c r="AD638" s="42">
        <v>44047</v>
      </c>
      <c r="AE638" s="130">
        <v>10</v>
      </c>
      <c r="AF638" s="22"/>
      <c r="AG638" s="131">
        <v>1</v>
      </c>
      <c r="AH638" s="42">
        <v>44046</v>
      </c>
      <c r="AI638" s="130">
        <v>10</v>
      </c>
      <c r="AJ638" s="132"/>
      <c r="AK638" s="3">
        <v>1</v>
      </c>
      <c r="AL638" s="42">
        <v>44045</v>
      </c>
      <c r="AM638" s="130">
        <v>10</v>
      </c>
      <c r="AN638" s="132"/>
      <c r="AO638" s="3">
        <v>1</v>
      </c>
      <c r="AP638" s="42">
        <v>44044</v>
      </c>
      <c r="AQ638" s="130">
        <v>10</v>
      </c>
      <c r="AR638" s="132"/>
      <c r="AS638" s="3">
        <v>1</v>
      </c>
      <c r="AT638" s="42">
        <v>44043</v>
      </c>
      <c r="AU638" s="130">
        <v>10</v>
      </c>
      <c r="AV638" s="132"/>
      <c r="AW638" s="3">
        <v>1</v>
      </c>
      <c r="AX638" s="42">
        <v>44042</v>
      </c>
      <c r="AY638" s="130">
        <v>10</v>
      </c>
      <c r="AZ638" s="132"/>
      <c r="BA638" s="3">
        <v>1</v>
      </c>
      <c r="BB638" s="42">
        <v>44041</v>
      </c>
      <c r="BC638" s="130">
        <v>10</v>
      </c>
      <c r="BD638" s="132"/>
      <c r="BE638" s="3">
        <v>1</v>
      </c>
      <c r="BF638" s="42">
        <v>44040</v>
      </c>
      <c r="BG638" s="130">
        <v>10</v>
      </c>
      <c r="BH638" s="22"/>
    </row>
    <row r="639" spans="1:60" x14ac:dyDescent="0.25">
      <c r="A639" s="30"/>
      <c r="B639" s="62"/>
      <c r="C639" s="128">
        <f t="shared" si="93"/>
        <v>1</v>
      </c>
      <c r="D639" s="129">
        <f t="shared" si="94"/>
        <v>1</v>
      </c>
      <c r="E639" s="33">
        <f t="shared" si="95"/>
        <v>30</v>
      </c>
      <c r="F639" s="33">
        <v>5</v>
      </c>
      <c r="G639" s="147">
        <v>44053</v>
      </c>
      <c r="H639" s="22"/>
      <c r="I639" s="3">
        <v>6</v>
      </c>
      <c r="J639" s="42">
        <v>44052</v>
      </c>
      <c r="K639" s="130">
        <v>5</v>
      </c>
      <c r="L639" s="22"/>
      <c r="M639" s="3">
        <v>8</v>
      </c>
      <c r="N639" s="42">
        <v>44051</v>
      </c>
      <c r="O639" s="130">
        <v>5</v>
      </c>
      <c r="P639" s="22"/>
      <c r="Q639" s="3">
        <v>8</v>
      </c>
      <c r="R639" s="42">
        <v>44050</v>
      </c>
      <c r="S639" s="130">
        <v>5</v>
      </c>
      <c r="T639" s="22"/>
      <c r="U639" s="3">
        <v>8</v>
      </c>
      <c r="V639" s="42">
        <v>44049</v>
      </c>
      <c r="W639" s="130">
        <v>5</v>
      </c>
      <c r="X639" s="22"/>
      <c r="Y639" s="3">
        <v>5</v>
      </c>
      <c r="Z639" s="42">
        <v>44048</v>
      </c>
      <c r="AA639" s="130">
        <v>5</v>
      </c>
      <c r="AB639" s="22"/>
      <c r="AC639" s="131">
        <v>3</v>
      </c>
      <c r="AD639" s="42">
        <v>44047</v>
      </c>
      <c r="AE639" s="130">
        <v>5</v>
      </c>
      <c r="AF639" s="22"/>
      <c r="AG639" s="131"/>
      <c r="AH639" s="42"/>
      <c r="AI639" s="130"/>
      <c r="AJ639" s="132"/>
      <c r="AK639" s="3"/>
      <c r="AL639" s="42"/>
      <c r="AM639" s="130"/>
      <c r="AN639" s="132"/>
      <c r="AO639" s="3"/>
      <c r="AP639" s="42"/>
      <c r="AQ639" s="130"/>
      <c r="AR639" s="132"/>
      <c r="AS639" s="3"/>
      <c r="AT639" s="42"/>
      <c r="AU639" s="130"/>
      <c r="AV639" s="132"/>
      <c r="AW639" s="3"/>
      <c r="AX639" s="42"/>
      <c r="AY639" s="130"/>
      <c r="AZ639" s="132"/>
      <c r="BA639" s="3"/>
      <c r="BB639" s="42"/>
      <c r="BC639" s="130"/>
      <c r="BD639" s="132"/>
      <c r="BE639" s="3"/>
      <c r="BF639" s="42"/>
      <c r="BG639" s="130"/>
      <c r="BH639" s="22"/>
    </row>
    <row r="640" spans="1:60" x14ac:dyDescent="0.25">
      <c r="A640" s="30">
        <v>44053</v>
      </c>
      <c r="B640" s="62">
        <v>0.75</v>
      </c>
      <c r="C640" s="128">
        <f t="shared" si="93"/>
        <v>5</v>
      </c>
      <c r="D640" s="129">
        <f t="shared" si="94"/>
        <v>5</v>
      </c>
      <c r="E640" s="33">
        <f t="shared" si="95"/>
        <v>325</v>
      </c>
      <c r="F640" s="33">
        <v>5</v>
      </c>
      <c r="G640" s="147">
        <v>44053</v>
      </c>
      <c r="H640" s="22"/>
      <c r="I640" s="3">
        <v>6</v>
      </c>
      <c r="J640" s="42">
        <v>44052</v>
      </c>
      <c r="K640" s="130">
        <v>25</v>
      </c>
      <c r="L640" s="22"/>
      <c r="M640" s="3">
        <v>8</v>
      </c>
      <c r="N640" s="42">
        <v>44051</v>
      </c>
      <c r="O640" s="130">
        <v>25</v>
      </c>
      <c r="P640" s="22"/>
      <c r="Q640" s="3">
        <v>8</v>
      </c>
      <c r="R640" s="42">
        <v>44050</v>
      </c>
      <c r="S640" s="130">
        <v>25</v>
      </c>
      <c r="T640" s="22"/>
      <c r="U640" s="3">
        <v>8</v>
      </c>
      <c r="V640" s="42">
        <v>44049</v>
      </c>
      <c r="W640" s="130">
        <v>25</v>
      </c>
      <c r="X640" s="22"/>
      <c r="Y640" s="3">
        <v>5</v>
      </c>
      <c r="Z640" s="42">
        <v>44048</v>
      </c>
      <c r="AA640" s="130">
        <v>25</v>
      </c>
      <c r="AB640" s="22"/>
      <c r="AC640" s="131">
        <v>3</v>
      </c>
      <c r="AD640" s="42">
        <v>44047</v>
      </c>
      <c r="AE640" s="130">
        <v>25</v>
      </c>
      <c r="AF640" s="22"/>
      <c r="AG640" s="131">
        <v>1</v>
      </c>
      <c r="AH640" s="42">
        <v>44046</v>
      </c>
      <c r="AI640" s="130">
        <v>25</v>
      </c>
      <c r="AJ640" s="132"/>
      <c r="AK640" s="3">
        <v>1</v>
      </c>
      <c r="AL640" s="42">
        <v>44045</v>
      </c>
      <c r="AM640" s="130">
        <v>25</v>
      </c>
      <c r="AN640" s="132"/>
      <c r="AO640" s="3">
        <v>1</v>
      </c>
      <c r="AP640" s="42">
        <v>44044</v>
      </c>
      <c r="AQ640" s="130">
        <v>25</v>
      </c>
      <c r="AR640" s="132"/>
      <c r="AS640" s="3">
        <v>1</v>
      </c>
      <c r="AT640" s="42">
        <v>44043</v>
      </c>
      <c r="AU640" s="130">
        <v>25</v>
      </c>
      <c r="AV640" s="132"/>
      <c r="AW640" s="3">
        <v>1</v>
      </c>
      <c r="AX640" s="42">
        <v>44042</v>
      </c>
      <c r="AY640" s="130">
        <v>25</v>
      </c>
      <c r="AZ640" s="132"/>
      <c r="BA640" s="3">
        <v>1</v>
      </c>
      <c r="BB640" s="42">
        <v>44041</v>
      </c>
      <c r="BC640" s="130">
        <v>25</v>
      </c>
      <c r="BD640" s="132"/>
      <c r="BE640" s="3">
        <v>1</v>
      </c>
      <c r="BF640" s="42">
        <v>44040</v>
      </c>
      <c r="BG640" s="130">
        <v>25</v>
      </c>
      <c r="BH640" s="22"/>
    </row>
    <row r="641" spans="1:60" ht="13.75" thickBot="1" x14ac:dyDescent="0.3">
      <c r="A641" s="30"/>
      <c r="B641" s="62"/>
      <c r="C641" s="128">
        <f t="shared" si="93"/>
        <v>1</v>
      </c>
      <c r="D641" s="129">
        <f t="shared" si="94"/>
        <v>1</v>
      </c>
      <c r="E641" s="33">
        <f t="shared" si="95"/>
        <v>40</v>
      </c>
      <c r="F641" s="33">
        <v>5</v>
      </c>
      <c r="G641" s="147">
        <v>44053</v>
      </c>
      <c r="H641" s="22"/>
      <c r="I641" s="3">
        <v>6</v>
      </c>
      <c r="J641" s="42">
        <v>44052</v>
      </c>
      <c r="K641" s="130">
        <v>5</v>
      </c>
      <c r="L641" s="22"/>
      <c r="M641" s="3">
        <v>8</v>
      </c>
      <c r="N641" s="42">
        <v>44051</v>
      </c>
      <c r="O641" s="130">
        <v>5</v>
      </c>
      <c r="P641" s="22"/>
      <c r="Q641" s="3">
        <v>8</v>
      </c>
      <c r="R641" s="42">
        <v>44050</v>
      </c>
      <c r="S641" s="130">
        <v>5</v>
      </c>
      <c r="T641" s="22"/>
      <c r="U641" s="3">
        <v>8</v>
      </c>
      <c r="V641" s="42">
        <v>44049</v>
      </c>
      <c r="W641" s="130">
        <v>5</v>
      </c>
      <c r="X641" s="22"/>
      <c r="Y641" s="3">
        <v>5</v>
      </c>
      <c r="Z641" s="42">
        <v>44048</v>
      </c>
      <c r="AA641" s="130">
        <v>5</v>
      </c>
      <c r="AB641" s="22"/>
      <c r="AC641" s="131"/>
      <c r="AD641" s="42"/>
      <c r="AE641" s="130">
        <v>0</v>
      </c>
      <c r="AF641" s="22"/>
      <c r="AG641" s="131">
        <v>1</v>
      </c>
      <c r="AH641" s="42">
        <v>44046</v>
      </c>
      <c r="AI641" s="130">
        <v>5</v>
      </c>
      <c r="AJ641" s="132"/>
      <c r="AK641" s="3"/>
      <c r="AL641" s="42"/>
      <c r="AM641" s="130">
        <v>0</v>
      </c>
      <c r="AN641" s="132"/>
      <c r="AO641" s="3"/>
      <c r="AP641" s="42"/>
      <c r="AQ641" s="130">
        <v>0</v>
      </c>
      <c r="AR641" s="132"/>
      <c r="AS641" s="3"/>
      <c r="AT641" s="42"/>
      <c r="AU641" s="130">
        <v>0</v>
      </c>
      <c r="AV641" s="132"/>
      <c r="AW641" s="3"/>
      <c r="AX641" s="42"/>
      <c r="AY641" s="130">
        <v>0</v>
      </c>
      <c r="AZ641" s="132"/>
      <c r="BA641" s="3">
        <v>1</v>
      </c>
      <c r="BB641" s="42">
        <v>44041</v>
      </c>
      <c r="BC641" s="130">
        <v>5</v>
      </c>
      <c r="BD641" s="132"/>
      <c r="BE641" s="3">
        <v>1</v>
      </c>
      <c r="BF641" s="42">
        <v>44040</v>
      </c>
      <c r="BG641" s="130">
        <v>5</v>
      </c>
      <c r="BH641" s="22"/>
    </row>
    <row r="642" spans="1:60" s="8" customFormat="1" x14ac:dyDescent="0.25">
      <c r="A642" s="5">
        <v>44054</v>
      </c>
      <c r="B642" s="63">
        <v>0.29166666666666669</v>
      </c>
      <c r="C642" s="135">
        <f t="shared" ref="C642:C644" si="96">ABS(MAX(K642,O642,S642,W642,AA642,AE642,AI642,AM642,AQ642,AU642,AY642,BC642,BG642)/F642)</f>
        <v>2</v>
      </c>
      <c r="D642" s="136">
        <f t="shared" ref="D642:D644" si="97">C642</f>
        <v>2</v>
      </c>
      <c r="E642" s="7">
        <f t="shared" ref="E642:E647" si="98">SUM(K642,O642,S642,W642,AA642,AE642,AI642,AM642,AQ642,AU642,AY642,BC642,BG642)</f>
        <v>130</v>
      </c>
      <c r="F642" s="7">
        <v>5</v>
      </c>
      <c r="G642" s="141">
        <v>44053</v>
      </c>
      <c r="H642" s="12"/>
      <c r="I642" s="9">
        <v>6</v>
      </c>
      <c r="J642" s="10">
        <v>44052</v>
      </c>
      <c r="K642" s="137">
        <v>10</v>
      </c>
      <c r="L642" s="12"/>
      <c r="M642" s="9">
        <v>8</v>
      </c>
      <c r="N642" s="10">
        <v>44051</v>
      </c>
      <c r="O642" s="137">
        <v>10</v>
      </c>
      <c r="P642" s="12"/>
      <c r="Q642" s="9">
        <v>8</v>
      </c>
      <c r="R642" s="10">
        <v>44050</v>
      </c>
      <c r="S642" s="137">
        <v>10</v>
      </c>
      <c r="T642" s="12"/>
      <c r="U642" s="9">
        <v>8</v>
      </c>
      <c r="V642" s="10">
        <v>44049</v>
      </c>
      <c r="W642" s="137">
        <v>10</v>
      </c>
      <c r="X642" s="12"/>
      <c r="Y642" s="9">
        <v>5</v>
      </c>
      <c r="Z642" s="10">
        <v>44048</v>
      </c>
      <c r="AA642" s="137">
        <v>10</v>
      </c>
      <c r="AB642" s="12"/>
      <c r="AC642" s="138">
        <v>3</v>
      </c>
      <c r="AD642" s="10">
        <v>44047</v>
      </c>
      <c r="AE642" s="137">
        <v>10</v>
      </c>
      <c r="AF642" s="12"/>
      <c r="AG642" s="138">
        <v>1</v>
      </c>
      <c r="AH642" s="10">
        <v>44046</v>
      </c>
      <c r="AI642" s="137">
        <v>10</v>
      </c>
      <c r="AJ642" s="139"/>
      <c r="AK642" s="9">
        <v>1</v>
      </c>
      <c r="AL642" s="10">
        <v>44045</v>
      </c>
      <c r="AM642" s="137">
        <v>10</v>
      </c>
      <c r="AN642" s="139"/>
      <c r="AO642" s="9">
        <v>1</v>
      </c>
      <c r="AP642" s="10">
        <v>44044</v>
      </c>
      <c r="AQ642" s="137">
        <v>10</v>
      </c>
      <c r="AR642" s="139"/>
      <c r="AS642" s="9">
        <v>1</v>
      </c>
      <c r="AT642" s="10">
        <v>44043</v>
      </c>
      <c r="AU642" s="137">
        <v>10</v>
      </c>
      <c r="AV642" s="139"/>
      <c r="AW642" s="9">
        <v>1</v>
      </c>
      <c r="AX642" s="10">
        <v>44042</v>
      </c>
      <c r="AY642" s="137">
        <v>10</v>
      </c>
      <c r="AZ642" s="139"/>
      <c r="BA642" s="9">
        <v>1</v>
      </c>
      <c r="BB642" s="10">
        <v>44041</v>
      </c>
      <c r="BC642" s="137">
        <v>10</v>
      </c>
      <c r="BD642" s="139"/>
      <c r="BE642" s="9">
        <v>1</v>
      </c>
      <c r="BF642" s="10">
        <v>44040</v>
      </c>
      <c r="BG642" s="137">
        <v>10</v>
      </c>
      <c r="BH642" s="12"/>
    </row>
    <row r="643" spans="1:60" customFormat="1" x14ac:dyDescent="0.25">
      <c r="A643" s="30"/>
      <c r="B643" s="62"/>
      <c r="C643" s="128">
        <f t="shared" si="96"/>
        <v>1</v>
      </c>
      <c r="D643" s="129">
        <f t="shared" si="97"/>
        <v>1</v>
      </c>
      <c r="E643" s="33">
        <f t="shared" si="98"/>
        <v>50</v>
      </c>
      <c r="F643" s="33">
        <v>5</v>
      </c>
      <c r="G643" s="147">
        <v>44054</v>
      </c>
      <c r="H643" s="22"/>
      <c r="I643" s="3">
        <v>6</v>
      </c>
      <c r="J643" s="42">
        <v>44053</v>
      </c>
      <c r="K643" s="130">
        <v>5</v>
      </c>
      <c r="L643" s="22"/>
      <c r="M643" s="3">
        <v>8</v>
      </c>
      <c r="N643" s="42">
        <v>44052</v>
      </c>
      <c r="O643" s="130">
        <v>5</v>
      </c>
      <c r="P643" s="22"/>
      <c r="Q643" s="3"/>
      <c r="R643" s="42"/>
      <c r="S643" s="130">
        <v>0</v>
      </c>
      <c r="T643" s="22"/>
      <c r="U643" s="3"/>
      <c r="V643" s="42"/>
      <c r="W643" s="130">
        <v>0</v>
      </c>
      <c r="X643" s="22"/>
      <c r="Y643" s="3"/>
      <c r="Z643" s="42"/>
      <c r="AA643" s="130">
        <v>0</v>
      </c>
      <c r="AB643" s="22"/>
      <c r="AC643" s="131">
        <v>3</v>
      </c>
      <c r="AD643" s="42">
        <v>44048</v>
      </c>
      <c r="AE643" s="130">
        <v>5</v>
      </c>
      <c r="AF643" s="22"/>
      <c r="AG643" s="131">
        <v>1</v>
      </c>
      <c r="AH643" s="42">
        <v>44047</v>
      </c>
      <c r="AI643" s="130">
        <v>5</v>
      </c>
      <c r="AJ643" s="132"/>
      <c r="AK643" s="3">
        <v>1</v>
      </c>
      <c r="AL643" s="42">
        <v>44046</v>
      </c>
      <c r="AM643" s="130">
        <v>5</v>
      </c>
      <c r="AN643" s="132"/>
      <c r="AO643" s="3">
        <v>1</v>
      </c>
      <c r="AP643" s="42">
        <v>44045</v>
      </c>
      <c r="AQ643" s="130">
        <v>5</v>
      </c>
      <c r="AR643" s="132"/>
      <c r="AS643" s="3">
        <v>1</v>
      </c>
      <c r="AT643" s="42">
        <v>44044</v>
      </c>
      <c r="AU643" s="130">
        <v>5</v>
      </c>
      <c r="AV643" s="132"/>
      <c r="AW643" s="3">
        <v>1</v>
      </c>
      <c r="AX643" s="42">
        <v>44043</v>
      </c>
      <c r="AY643" s="130">
        <v>5</v>
      </c>
      <c r="AZ643" s="132"/>
      <c r="BA643" s="3">
        <v>1</v>
      </c>
      <c r="BB643" s="42">
        <v>44042</v>
      </c>
      <c r="BC643" s="130">
        <v>5</v>
      </c>
      <c r="BD643" s="132"/>
      <c r="BE643" s="3">
        <v>1</v>
      </c>
      <c r="BF643" s="42">
        <v>44041</v>
      </c>
      <c r="BG643" s="130">
        <v>5</v>
      </c>
      <c r="BH643" s="22"/>
    </row>
    <row r="644" spans="1:60" customFormat="1" x14ac:dyDescent="0.25">
      <c r="A644" s="30"/>
      <c r="B644" s="62"/>
      <c r="C644" s="128">
        <f t="shared" si="96"/>
        <v>1</v>
      </c>
      <c r="D644" s="129">
        <f t="shared" si="97"/>
        <v>1</v>
      </c>
      <c r="E644" s="33">
        <f t="shared" si="98"/>
        <v>5</v>
      </c>
      <c r="F644" s="33">
        <v>5</v>
      </c>
      <c r="G644" s="147">
        <v>44054</v>
      </c>
      <c r="H644" s="22"/>
      <c r="I644" s="3">
        <v>6</v>
      </c>
      <c r="J644" s="42">
        <v>44053</v>
      </c>
      <c r="K644" s="130">
        <v>5</v>
      </c>
      <c r="L644" s="22"/>
      <c r="M644" s="3"/>
      <c r="N644" s="42"/>
      <c r="O644" s="130"/>
      <c r="P644" s="22"/>
      <c r="Q644" s="3"/>
      <c r="R644" s="42"/>
      <c r="S644" s="130"/>
      <c r="T644" s="22"/>
      <c r="U644" s="3"/>
      <c r="V644" s="42"/>
      <c r="W644" s="130"/>
      <c r="X644" s="22"/>
      <c r="Y644" s="3"/>
      <c r="Z644" s="42"/>
      <c r="AA644" s="130"/>
      <c r="AB644" s="22"/>
      <c r="AC644" s="131"/>
      <c r="AD644" s="42"/>
      <c r="AE644" s="130"/>
      <c r="AF644" s="22"/>
      <c r="AG644" s="131"/>
      <c r="AH644" s="42"/>
      <c r="AI644" s="130"/>
      <c r="AJ644" s="132"/>
      <c r="AK644" s="3"/>
      <c r="AL644" s="42"/>
      <c r="AM644" s="130"/>
      <c r="AN644" s="132"/>
      <c r="AO644" s="3"/>
      <c r="AP644" s="42"/>
      <c r="AQ644" s="130"/>
      <c r="AR644" s="132"/>
      <c r="AS644" s="3"/>
      <c r="AT644" s="42"/>
      <c r="AU644" s="130"/>
      <c r="AV644" s="132"/>
      <c r="AW644" s="3"/>
      <c r="AX644" s="42"/>
      <c r="AY644" s="130"/>
      <c r="AZ644" s="132"/>
      <c r="BA644" s="3"/>
      <c r="BB644" s="42"/>
      <c r="BC644" s="130"/>
      <c r="BD644" s="132"/>
      <c r="BE644" s="3"/>
      <c r="BF644" s="42"/>
      <c r="BG644" s="130"/>
      <c r="BH644" s="22"/>
    </row>
    <row r="645" spans="1:60" customFormat="1" x14ac:dyDescent="0.25">
      <c r="A645" s="30">
        <v>44054</v>
      </c>
      <c r="B645" s="62">
        <v>0.375</v>
      </c>
      <c r="C645" s="128">
        <f t="shared" ref="C645:C648" si="99">ABS(MAX(K645,O645,S645,W645,AA645,AE645,AI645,AM645,AQ645,AU645,AY645,BC645,BG645)/F645)</f>
        <v>5</v>
      </c>
      <c r="D645" s="129">
        <f t="shared" ref="D645:D648" si="100">C645</f>
        <v>5</v>
      </c>
      <c r="E645" s="33">
        <f t="shared" ref="E645:E648" si="101">SUM(K645,O645,S645,W645,AA645,AE645,AI645,AM645,AQ645,AU645,AY645,BC645,BG645)</f>
        <v>325</v>
      </c>
      <c r="F645" s="33">
        <v>5</v>
      </c>
      <c r="G645" s="147">
        <v>44054</v>
      </c>
      <c r="H645" s="22"/>
      <c r="I645" s="3">
        <v>6</v>
      </c>
      <c r="J645" s="42">
        <v>44053</v>
      </c>
      <c r="K645" s="130">
        <v>25</v>
      </c>
      <c r="L645" s="22"/>
      <c r="M645" s="3">
        <v>8</v>
      </c>
      <c r="N645" s="42">
        <v>44052</v>
      </c>
      <c r="O645" s="130">
        <v>25</v>
      </c>
      <c r="P645" s="22"/>
      <c r="Q645" s="3">
        <v>8</v>
      </c>
      <c r="R645" s="42">
        <v>44051</v>
      </c>
      <c r="S645" s="130">
        <v>25</v>
      </c>
      <c r="T645" s="22"/>
      <c r="U645" s="3">
        <v>8</v>
      </c>
      <c r="V645" s="42">
        <v>44050</v>
      </c>
      <c r="W645" s="130">
        <v>25</v>
      </c>
      <c r="X645" s="22"/>
      <c r="Y645" s="3">
        <v>5</v>
      </c>
      <c r="Z645" s="42">
        <v>44049</v>
      </c>
      <c r="AA645" s="130">
        <v>25</v>
      </c>
      <c r="AB645" s="22"/>
      <c r="AC645" s="131">
        <v>3</v>
      </c>
      <c r="AD645" s="42">
        <v>44048</v>
      </c>
      <c r="AE645" s="130">
        <v>25</v>
      </c>
      <c r="AF645" s="22"/>
      <c r="AG645" s="131">
        <v>1</v>
      </c>
      <c r="AH645" s="42">
        <v>44047</v>
      </c>
      <c r="AI645" s="130">
        <v>25</v>
      </c>
      <c r="AJ645" s="132"/>
      <c r="AK645" s="3">
        <v>1</v>
      </c>
      <c r="AL645" s="42">
        <v>44046</v>
      </c>
      <c r="AM645" s="130">
        <v>25</v>
      </c>
      <c r="AN645" s="132"/>
      <c r="AO645" s="3">
        <v>1</v>
      </c>
      <c r="AP645" s="42">
        <v>44045</v>
      </c>
      <c r="AQ645" s="130">
        <v>25</v>
      </c>
      <c r="AR645" s="132"/>
      <c r="AS645" s="3">
        <v>1</v>
      </c>
      <c r="AT645" s="42">
        <v>44044</v>
      </c>
      <c r="AU645" s="130">
        <v>25</v>
      </c>
      <c r="AV645" s="132"/>
      <c r="AW645" s="3">
        <v>1</v>
      </c>
      <c r="AX645" s="42">
        <v>44043</v>
      </c>
      <c r="AY645" s="130">
        <v>25</v>
      </c>
      <c r="AZ645" s="132"/>
      <c r="BA645" s="3">
        <v>1</v>
      </c>
      <c r="BB645" s="42">
        <v>44042</v>
      </c>
      <c r="BC645" s="130">
        <v>25</v>
      </c>
      <c r="BD645" s="132"/>
      <c r="BE645" s="3">
        <v>1</v>
      </c>
      <c r="BF645" s="42">
        <v>44041</v>
      </c>
      <c r="BG645" s="130">
        <v>25</v>
      </c>
      <c r="BH645" s="22"/>
    </row>
    <row r="646" spans="1:60" customFormat="1" x14ac:dyDescent="0.25">
      <c r="A646" s="30"/>
      <c r="B646" s="62"/>
      <c r="C646" s="128">
        <f t="shared" si="99"/>
        <v>1</v>
      </c>
      <c r="D646" s="129">
        <f t="shared" si="100"/>
        <v>1</v>
      </c>
      <c r="E646" s="33">
        <f t="shared" si="101"/>
        <v>60</v>
      </c>
      <c r="F646" s="33">
        <v>5</v>
      </c>
      <c r="G646" s="147">
        <v>44054</v>
      </c>
      <c r="H646" s="22"/>
      <c r="I646" s="3">
        <v>6</v>
      </c>
      <c r="J646" s="42">
        <v>44053</v>
      </c>
      <c r="K646" s="130">
        <v>5</v>
      </c>
      <c r="L646" s="22"/>
      <c r="M646" s="3">
        <v>8</v>
      </c>
      <c r="N646" s="42">
        <v>44052</v>
      </c>
      <c r="O646" s="130">
        <v>5</v>
      </c>
      <c r="P646" s="22"/>
      <c r="Q646" s="3">
        <v>8</v>
      </c>
      <c r="R646" s="42">
        <v>44051</v>
      </c>
      <c r="S646" s="130">
        <v>5</v>
      </c>
      <c r="T646" s="22"/>
      <c r="U646" s="3">
        <v>8</v>
      </c>
      <c r="V646" s="42">
        <v>44050</v>
      </c>
      <c r="W646" s="130">
        <v>5</v>
      </c>
      <c r="X646" s="22"/>
      <c r="Y646" s="3">
        <v>5</v>
      </c>
      <c r="Z646" s="42">
        <v>44049</v>
      </c>
      <c r="AA646" s="130">
        <v>5</v>
      </c>
      <c r="AB646" s="22"/>
      <c r="AC646" s="131">
        <v>3</v>
      </c>
      <c r="AD646" s="42">
        <v>44048</v>
      </c>
      <c r="AE646" s="130">
        <v>5</v>
      </c>
      <c r="AF646" s="22"/>
      <c r="AG646" s="131">
        <v>1</v>
      </c>
      <c r="AH646" s="42">
        <v>44047</v>
      </c>
      <c r="AI646" s="130">
        <v>5</v>
      </c>
      <c r="AJ646" s="132"/>
      <c r="AK646" s="3">
        <v>1</v>
      </c>
      <c r="AL646" s="42">
        <v>44046</v>
      </c>
      <c r="AM646" s="130">
        <v>5</v>
      </c>
      <c r="AN646" s="132"/>
      <c r="AO646" s="3">
        <v>1</v>
      </c>
      <c r="AP646" s="42">
        <v>44045</v>
      </c>
      <c r="AQ646" s="130">
        <v>5</v>
      </c>
      <c r="AR646" s="132"/>
      <c r="AS646" s="3">
        <v>1</v>
      </c>
      <c r="AT646" s="42">
        <v>44044</v>
      </c>
      <c r="AU646" s="130">
        <v>5</v>
      </c>
      <c r="AV646" s="132"/>
      <c r="AW646" s="3">
        <v>1</v>
      </c>
      <c r="AX646" s="42">
        <v>44043</v>
      </c>
      <c r="AY646" s="130">
        <v>5</v>
      </c>
      <c r="AZ646" s="132"/>
      <c r="BA646" s="3">
        <v>1</v>
      </c>
      <c r="BB646" s="42">
        <v>44042</v>
      </c>
      <c r="BC646" s="130">
        <v>5</v>
      </c>
      <c r="BD646" s="132"/>
      <c r="BE646" s="3"/>
      <c r="BF646" s="42"/>
      <c r="BG646" s="130"/>
      <c r="BH646" s="22"/>
    </row>
    <row r="647" spans="1:60" customFormat="1" x14ac:dyDescent="0.25">
      <c r="A647" s="30"/>
      <c r="B647" s="62"/>
      <c r="C647" s="128">
        <f t="shared" si="99"/>
        <v>1</v>
      </c>
      <c r="D647" s="129">
        <f t="shared" si="100"/>
        <v>1</v>
      </c>
      <c r="E647" s="33">
        <f t="shared" si="101"/>
        <v>40</v>
      </c>
      <c r="F647" s="33">
        <v>5</v>
      </c>
      <c r="G647" s="147">
        <v>44054</v>
      </c>
      <c r="H647" s="22"/>
      <c r="I647" s="3">
        <v>6</v>
      </c>
      <c r="J647" s="42">
        <v>44053</v>
      </c>
      <c r="K647" s="130">
        <v>5</v>
      </c>
      <c r="L647" s="22"/>
      <c r="M647" s="3">
        <v>8</v>
      </c>
      <c r="N647" s="42">
        <v>44052</v>
      </c>
      <c r="O647" s="130">
        <v>5</v>
      </c>
      <c r="P647" s="22"/>
      <c r="Q647" s="3">
        <v>8</v>
      </c>
      <c r="R647" s="42">
        <v>44051</v>
      </c>
      <c r="S647" s="130">
        <v>5</v>
      </c>
      <c r="T647" s="22"/>
      <c r="U647" s="3">
        <v>8</v>
      </c>
      <c r="V647" s="42">
        <v>44050</v>
      </c>
      <c r="W647" s="130">
        <v>5</v>
      </c>
      <c r="X647" s="22"/>
      <c r="Y647" s="3">
        <v>5</v>
      </c>
      <c r="Z647" s="42">
        <v>44049</v>
      </c>
      <c r="AA647" s="130">
        <v>5</v>
      </c>
      <c r="AB647" s="22"/>
      <c r="AC647" s="131">
        <v>3</v>
      </c>
      <c r="AD647" s="42">
        <v>44048</v>
      </c>
      <c r="AE647" s="130">
        <v>5</v>
      </c>
      <c r="AF647" s="22"/>
      <c r="AG647" s="131">
        <v>1</v>
      </c>
      <c r="AH647" s="42">
        <v>44047</v>
      </c>
      <c r="AI647" s="130">
        <v>5</v>
      </c>
      <c r="AJ647" s="132"/>
      <c r="AK647" s="3"/>
      <c r="AL647" s="42"/>
      <c r="AM647" s="130">
        <v>0</v>
      </c>
      <c r="AN647" s="132"/>
      <c r="AO647" s="3">
        <v>1</v>
      </c>
      <c r="AP647" s="42">
        <v>44045</v>
      </c>
      <c r="AQ647" s="130">
        <v>5</v>
      </c>
      <c r="AR647" s="132"/>
      <c r="AS647" s="3"/>
      <c r="AT647" s="42"/>
      <c r="AU647" s="130"/>
      <c r="AV647" s="132"/>
      <c r="AW647" s="3"/>
      <c r="AX647" s="42"/>
      <c r="AY647" s="130"/>
      <c r="AZ647" s="132"/>
      <c r="BA647" s="3"/>
      <c r="BB647" s="42"/>
      <c r="BC647" s="130"/>
      <c r="BD647" s="132"/>
      <c r="BE647" s="3"/>
      <c r="BF647" s="42"/>
      <c r="BG647" s="130"/>
      <c r="BH647" s="22"/>
    </row>
    <row r="648" spans="1:60" customFormat="1" x14ac:dyDescent="0.25">
      <c r="A648" s="30"/>
      <c r="B648" s="62"/>
      <c r="C648" s="128">
        <f t="shared" si="99"/>
        <v>1</v>
      </c>
      <c r="D648" s="129">
        <f t="shared" si="100"/>
        <v>1</v>
      </c>
      <c r="E648" s="33">
        <f t="shared" si="101"/>
        <v>20</v>
      </c>
      <c r="F648" s="33">
        <v>5</v>
      </c>
      <c r="G648" s="147">
        <v>44054</v>
      </c>
      <c r="H648" s="22"/>
      <c r="I648" s="3">
        <v>6</v>
      </c>
      <c r="J648" s="42">
        <v>44053</v>
      </c>
      <c r="K648" s="130">
        <v>5</v>
      </c>
      <c r="L648" s="22"/>
      <c r="M648" s="3">
        <v>8</v>
      </c>
      <c r="N648" s="42">
        <v>44052</v>
      </c>
      <c r="O648" s="130">
        <v>5</v>
      </c>
      <c r="P648" s="22"/>
      <c r="Q648" s="3">
        <v>8</v>
      </c>
      <c r="R648" s="42">
        <v>44051</v>
      </c>
      <c r="S648" s="130">
        <v>5</v>
      </c>
      <c r="T648" s="22"/>
      <c r="U648" s="3">
        <v>8</v>
      </c>
      <c r="V648" s="42">
        <v>44050</v>
      </c>
      <c r="W648" s="130">
        <v>5</v>
      </c>
      <c r="X648" s="22"/>
      <c r="Y648" s="3"/>
      <c r="Z648" s="42"/>
      <c r="AA648" s="130"/>
      <c r="AB648" s="22"/>
      <c r="AC648" s="131"/>
      <c r="AD648" s="42"/>
      <c r="AE648" s="130"/>
      <c r="AF648" s="22"/>
      <c r="AG648" s="131"/>
      <c r="AH648" s="42"/>
      <c r="AI648" s="130"/>
      <c r="AJ648" s="132"/>
      <c r="AK648" s="3"/>
      <c r="AL648" s="42"/>
      <c r="AM648" s="130"/>
      <c r="AN648" s="132"/>
      <c r="AO648" s="3"/>
      <c r="AP648" s="42"/>
      <c r="AQ648" s="130"/>
      <c r="AR648" s="132"/>
      <c r="AS648" s="3"/>
      <c r="AT648" s="42"/>
      <c r="AU648" s="130"/>
      <c r="AV648" s="132"/>
      <c r="AW648" s="3"/>
      <c r="AX648" s="42"/>
      <c r="AY648" s="130"/>
      <c r="AZ648" s="132"/>
      <c r="BA648" s="3"/>
      <c r="BB648" s="42"/>
      <c r="BC648" s="130"/>
      <c r="BD648" s="132"/>
      <c r="BE648" s="3"/>
      <c r="BF648" s="42"/>
      <c r="BG648" s="130"/>
      <c r="BH648" s="22"/>
    </row>
  </sheetData>
  <autoFilter ref="A3:BG644"/>
  <mergeCells count="1">
    <mergeCell ref="F1:K1"/>
  </mergeCells>
  <phoneticPr fontId="2" type="noConversion"/>
  <conditionalFormatting sqref="Q189:Q198 BA189:BA198 AS189:AS198 BE189:BE198 AO189:AO198 M189:M198 Y189:Y198 U189:U198 AC203 AC189:AC201 AG203 AG189:AG201 AK203 AK189:AK201 AW203 AW189:AW201 I189:I207 AK245:AK246 AW245:AW246 AG245:AG246 AC245:AC246 U251 U244:U248 Y251 Y244:Y248 M251 M244:M248 AO251 AO244:AO248 AS251 AS244:AS248 BA251 BA244:BA248 Q251 Q244:Q248 I251 I244:I248 BE251 BE244:BE248 AK258 AW258:AW261 BE258:BE265 I258:I265 Q258:Q265 BA258:BA265 M258:M265 Y258:Y265 U258:U265 AC258:AC265 AG258:AG265 AK260:AK265 AO258:AO265 AS258:AS265 AC274 AG274 AK274 AW274 BE272:BE276 I272:I276 Q272:Q276 BA272:BA276 AS272:AS276 AO272:AO276 M272:M276 Y272:Y276 U272:U276 BE301:BE303 I301:I303 Q301:Q303 BA301:BA303 AS301:AS303 AO301:AO303 M301:M303 Y301:Y303 U301:U303 BE321:BE324 I321:I324 Q321:Q324 AK321:AK324 BA321:BA324 AW321:AW324 AS321:AS324 AO321:AO324 M321:M324 AG321:AG324 AC321:AC324 Y321:Y324 U321:U324 AC331 AG331 AK331 AW331 BE329:BE335 I329:I335 Q329:Q335 BA329:BA335 AS329:AS335 AO329:AO335 M329:M335 Y329:Y335 U329:U335 BE339:BE342 I339:I342 Q339:Q342 BA339:BA342 AS339:AS342 AO339:AO342 M339:M342 Y339:Y342 U339:U342 AC339:AC342 AG339:AG342 AK339:AK342 AW339:AW342 BE354:BE356 I354:I356 Q354:Q356 AK354:AK356 BA354:BA356 AW354:AW356 AS354:AS356 AO354:AO356 M354:M356 AG354:AG356 AC354:AC356 Y354:Y356 U354:U356">
    <cfRule type="expression" dxfId="2908" priority="1556" stopIfTrue="1">
      <formula>AND(J189=$A$40,I189=$A$41)</formula>
    </cfRule>
  </conditionalFormatting>
  <conditionalFormatting sqref="Z189:Z198 R189:R198 N189:N198 BB189:BB198 AT189:AT198 V189:V198 BF189:BF198 AD203 AD189:AD201 AH203 AH189:AH201 AL203 AL189:AL201 AP203 AP189:AP201 AX203 AX189:AX201 J189:J207 AX245:AX246 AP245:AP246 AL245:AL246 AD245:AD246 AH245:AH246 BF251 BF244:BF248 J251 J244:J248 V251 V244:V248 AT251 AT244:AT248 BB251 BB244:BB248 N251 N244:N248 R251 R244:R248 Z251 Z244:Z248 AX258 AP258 AL258 AX260:AX261 BF258:BF265 Z258:Z265 R258:R265 N258:N265 BB258:BB265 V258:V265 J258:J265 AD258:AD265 AH258:AH265 AL260:AL265 AP260:AP265 AT258:AT265 AD274 AH274 AL274 AP274 AX274 BF272:BF276 Z272:Z276 R272:R276 N272:N276 BB272:BB276 AT272:AT276 V272:V276 J272:J276 BF301:BF303 Z301:Z303 R301:R303 N301:N303 BB301:BB303 AT301:AT303 V301:V303 J301:J303 AX321:AX324 Z321:Z324 R321:R324 N321:N324 BB321:BB324 AT321:AT324 AP321:AP324 V321:V324 AL321:AL324 AD321:AD324 AH321:AH324 J321:J324 BF321:BF324 AD331 AL331 AH331 AP331 AX331 BF329:BF335 Z329:Z335 R329:R335 N329:N335 BB329:BB335 AT329:AT335 V329:V335 J329:J335 BF339:BF342 Z339:Z342 R339:R342 N339:N342 AT339:AT342 V339:V342 J339:J342 AD339:AD342 AH339:AH342 AL339:AL342 AP339:AP342 AX339:AX342 BB339:BB342 BF354:BF356 AX354:AX356 Z354:Z356 R354:R356 N354:N356 BB354:BB356 AT354:AT356 AP354:AP356 V354:V356 AL354:AL356 AD354:AD356 AH354:AH356 J354:J356">
    <cfRule type="expression" dxfId="2907" priority="1557" stopIfTrue="1">
      <formula>AND(J189=$A$40,I189=$A$41)</formula>
    </cfRule>
  </conditionalFormatting>
  <conditionalFormatting sqref="AO199:AO201 BE199:BE201 M199:M201 Q199:Q201 U199:U201 Y199:Y201 AS199:AS201 BA199:BA201 AO206:AO207 BE206 M206:M207 Q206:Q207 U206:U207 Y206:Y207 AS206 BA206 AC205:AC207 AG205:AG207 AK205:AK207 AW205:AW206">
    <cfRule type="expression" dxfId="2906" priority="1552" stopIfTrue="1">
      <formula>AND(N199=$A$40,M199=$A$41)</formula>
    </cfRule>
  </conditionalFormatting>
  <conditionalFormatting sqref="BF199:BF201 N199:N201 R199:R201 V199:V201 Z199:Z201 AT199:AT201 BB199:BB201 BF206 N206:N207 R206:R207 V206:V207 Z206:Z207 AT206 BB206 AD205:AD207 AH205:AH207 AL205:AL207 AP205:AP207 AX205:AX206">
    <cfRule type="expression" dxfId="2905" priority="1553" stopIfTrue="1">
      <formula>AND(N199=$A$40,M199=$A$41)</formula>
    </cfRule>
  </conditionalFormatting>
  <conditionalFormatting sqref="Q202 AK202 BA202 AW202 AS202 BE202 AO202 M202 AG202 AC202 Y202 U202">
    <cfRule type="expression" dxfId="2904" priority="1537" stopIfTrue="1">
      <formula>AND(N202=$A$40,M202=$A$41)</formula>
    </cfRule>
  </conditionalFormatting>
  <conditionalFormatting sqref="AX202 Z202 R202 N202 BB202 AT202 AP202 V202 BF202 AL202 AD202 AH202">
    <cfRule type="expression" dxfId="2903" priority="1538" stopIfTrue="1">
      <formula>AND(N202=$A$40,M202=$A$41)</formula>
    </cfRule>
  </conditionalFormatting>
  <conditionalFormatting sqref="M203">
    <cfRule type="expression" dxfId="2902" priority="1539" stopIfTrue="1">
      <formula>AND(N203=$A$40,M203=$A$41)</formula>
    </cfRule>
  </conditionalFormatting>
  <conditionalFormatting sqref="N203">
    <cfRule type="expression" dxfId="2901" priority="1540" stopIfTrue="1">
      <formula>AND(N203=$A$40,M203=$A$41)</formula>
    </cfRule>
  </conditionalFormatting>
  <conditionalFormatting sqref="Q203">
    <cfRule type="expression" dxfId="2900" priority="1541" stopIfTrue="1">
      <formula>AND(R203=$A$40,Q203=$A$41)</formula>
    </cfRule>
  </conditionalFormatting>
  <conditionalFormatting sqref="R203">
    <cfRule type="expression" dxfId="2899" priority="1542" stopIfTrue="1">
      <formula>AND(R203=$A$40,Q203=$A$41)</formula>
    </cfRule>
  </conditionalFormatting>
  <conditionalFormatting sqref="Y203">
    <cfRule type="expression" dxfId="2898" priority="1543" stopIfTrue="1">
      <formula>AND(Z203=$A$40,Y203=$A$41)</formula>
    </cfRule>
  </conditionalFormatting>
  <conditionalFormatting sqref="Z203">
    <cfRule type="expression" dxfId="2897" priority="1544" stopIfTrue="1">
      <formula>AND(Z203=$A$40,Y203=$A$41)</formula>
    </cfRule>
  </conditionalFormatting>
  <conditionalFormatting sqref="AO203">
    <cfRule type="expression" dxfId="2896" priority="1545" stopIfTrue="1">
      <formula>AND(AP203=$A$40,AO203=$A$41)</formula>
    </cfRule>
  </conditionalFormatting>
  <conditionalFormatting sqref="AS203">
    <cfRule type="expression" dxfId="2895" priority="1546" stopIfTrue="1">
      <formula>AND(AT203=$A$40,AS203=$A$41)</formula>
    </cfRule>
  </conditionalFormatting>
  <conditionalFormatting sqref="AT203">
    <cfRule type="expression" dxfId="2894" priority="1547" stopIfTrue="1">
      <formula>AND(AT203=$A$40,AS203=$A$41)</formula>
    </cfRule>
  </conditionalFormatting>
  <conditionalFormatting sqref="BA203">
    <cfRule type="expression" dxfId="2893" priority="1548" stopIfTrue="1">
      <formula>AND(BB203=$A$40,BA203=$A$41)</formula>
    </cfRule>
  </conditionalFormatting>
  <conditionalFormatting sqref="BB203">
    <cfRule type="expression" dxfId="2892" priority="1549" stopIfTrue="1">
      <formula>AND(BB203=$A$40,BA203=$A$41)</formula>
    </cfRule>
  </conditionalFormatting>
  <conditionalFormatting sqref="BE203">
    <cfRule type="expression" dxfId="2891" priority="1550" stopIfTrue="1">
      <formula>AND(BF203=$A$40,BE203=$A$41)</formula>
    </cfRule>
  </conditionalFormatting>
  <conditionalFormatting sqref="BF203">
    <cfRule type="expression" dxfId="2890" priority="1551" stopIfTrue="1">
      <formula>AND(BF203=$A$40,BE203=$A$41)</formula>
    </cfRule>
  </conditionalFormatting>
  <conditionalFormatting sqref="U203">
    <cfRule type="expression" dxfId="2889" priority="1535" stopIfTrue="1">
      <formula>AND(V203=$A$40,U203=$A$41)</formula>
    </cfRule>
  </conditionalFormatting>
  <conditionalFormatting sqref="V203">
    <cfRule type="expression" dxfId="2888" priority="1536" stopIfTrue="1">
      <formula>AND(V203=$A$40,U203=$A$41)</formula>
    </cfRule>
  </conditionalFormatting>
  <conditionalFormatting sqref="Q204 AK204 BA204 AW204 AS204 BE204 AO204 M204 AG204 AC204 Y204 U204">
    <cfRule type="expression" dxfId="2887" priority="1520" stopIfTrue="1">
      <formula>AND(N204=$A$40,M204=$A$41)</formula>
    </cfRule>
  </conditionalFormatting>
  <conditionalFormatting sqref="AX204 Z204 R204 N204 BB204 AT204 AP204 V204 BF204 AL204 AD204 AH204">
    <cfRule type="expression" dxfId="2886" priority="1521" stopIfTrue="1">
      <formula>AND(N204=$A$40,M204=$A$41)</formula>
    </cfRule>
  </conditionalFormatting>
  <conditionalFormatting sqref="M205">
    <cfRule type="expression" dxfId="2885" priority="1522" stopIfTrue="1">
      <formula>AND(N205=$A$40,M205=$A$41)</formula>
    </cfRule>
  </conditionalFormatting>
  <conditionalFormatting sqref="N205">
    <cfRule type="expression" dxfId="2884" priority="1523" stopIfTrue="1">
      <formula>AND(N205=$A$40,M205=$A$41)</formula>
    </cfRule>
  </conditionalFormatting>
  <conditionalFormatting sqref="Q205">
    <cfRule type="expression" dxfId="2883" priority="1524" stopIfTrue="1">
      <formula>AND(R205=$A$40,Q205=$A$41)</formula>
    </cfRule>
  </conditionalFormatting>
  <conditionalFormatting sqref="R205">
    <cfRule type="expression" dxfId="2882" priority="1525" stopIfTrue="1">
      <formula>AND(R205=$A$40,Q205=$A$41)</formula>
    </cfRule>
  </conditionalFormatting>
  <conditionalFormatting sqref="Y205">
    <cfRule type="expression" dxfId="2881" priority="1526" stopIfTrue="1">
      <formula>AND(Z205=$A$40,Y205=$A$41)</formula>
    </cfRule>
  </conditionalFormatting>
  <conditionalFormatting sqref="Z205">
    <cfRule type="expression" dxfId="2880" priority="1527" stopIfTrue="1">
      <formula>AND(Z205=$A$40,Y205=$A$41)</formula>
    </cfRule>
  </conditionalFormatting>
  <conditionalFormatting sqref="AO205">
    <cfRule type="expression" dxfId="2879" priority="1528" stopIfTrue="1">
      <formula>AND(AP205=$A$40,AO205=$A$41)</formula>
    </cfRule>
  </conditionalFormatting>
  <conditionalFormatting sqref="AS205">
    <cfRule type="expression" dxfId="2878" priority="1529" stopIfTrue="1">
      <formula>AND(AT205=$A$40,AS205=$A$41)</formula>
    </cfRule>
  </conditionalFormatting>
  <conditionalFormatting sqref="AT205">
    <cfRule type="expression" dxfId="2877" priority="1530" stopIfTrue="1">
      <formula>AND(AT205=$A$40,AS205=$A$41)</formula>
    </cfRule>
  </conditionalFormatting>
  <conditionalFormatting sqref="BA205">
    <cfRule type="expression" dxfId="2876" priority="1531" stopIfTrue="1">
      <formula>AND(BB205=$A$40,BA205=$A$41)</formula>
    </cfRule>
  </conditionalFormatting>
  <conditionalFormatting sqref="BB205">
    <cfRule type="expression" dxfId="2875" priority="1532" stopIfTrue="1">
      <formula>AND(BB205=$A$40,BA205=$A$41)</formula>
    </cfRule>
  </conditionalFormatting>
  <conditionalFormatting sqref="BE205">
    <cfRule type="expression" dxfId="2874" priority="1533" stopIfTrue="1">
      <formula>AND(BF205=$A$40,BE205=$A$41)</formula>
    </cfRule>
  </conditionalFormatting>
  <conditionalFormatting sqref="BF205">
    <cfRule type="expression" dxfId="2873" priority="1534" stopIfTrue="1">
      <formula>AND(BF205=$A$40,BE205=$A$41)</formula>
    </cfRule>
  </conditionalFormatting>
  <conditionalFormatting sqref="U205">
    <cfRule type="expression" dxfId="2872" priority="1518" stopIfTrue="1">
      <formula>AND(V205=$A$40,U205=$A$41)</formula>
    </cfRule>
  </conditionalFormatting>
  <conditionalFormatting sqref="V205">
    <cfRule type="expression" dxfId="2871" priority="1519" stopIfTrue="1">
      <formula>AND(V205=$A$40,U205=$A$41)</formula>
    </cfRule>
  </conditionalFormatting>
  <conditionalFormatting sqref="AS207">
    <cfRule type="expression" dxfId="2870" priority="1516" stopIfTrue="1">
      <formula>AND(AT207=$A$40,AS207=$A$41)</formula>
    </cfRule>
  </conditionalFormatting>
  <conditionalFormatting sqref="AT207">
    <cfRule type="expression" dxfId="2869" priority="1517" stopIfTrue="1">
      <formula>AND(AT207=$A$40,AS207=$A$41)</formula>
    </cfRule>
  </conditionalFormatting>
  <conditionalFormatting sqref="AW207 BA207 BE207">
    <cfRule type="expression" dxfId="2868" priority="1514" stopIfTrue="1">
      <formula>AND(AX207=$A$40,AW207=$A$41)</formula>
    </cfRule>
  </conditionalFormatting>
  <conditionalFormatting sqref="AX207 BB207 BF207">
    <cfRule type="expression" dxfId="2867" priority="1515" stopIfTrue="1">
      <formula>AND(AX207=$A$40,AW207=$A$41)</formula>
    </cfRule>
  </conditionalFormatting>
  <conditionalFormatting sqref="Q208 AK208 BA208 AW208 AS208 BE208 AO208 M208 AG208 AC208 Y208 U208 I208:I211 AO210:AO211 BE210:BE211 M210:M211 Q210:Q211 U210:U211 Y210:Y211 AS210:AS211 BA210:BA211">
    <cfRule type="expression" dxfId="2866" priority="1490" stopIfTrue="1">
      <formula>AND(J208=$A$40,I208=$A$41)</formula>
    </cfRule>
  </conditionalFormatting>
  <conditionalFormatting sqref="AX208 Z208 R208 N208 BB208 AT208 AP208 V208 BF208 AL208 AD208 AH208 BF210:BF211 J208:J211 N210:N211 R210:R211 V210:V211 Z210:Z211 AT210:AT211 BB210:BB211">
    <cfRule type="expression" dxfId="2865" priority="1491" stopIfTrue="1">
      <formula>AND(J208=$A$40,I208=$A$41)</formula>
    </cfRule>
  </conditionalFormatting>
  <conditionalFormatting sqref="M209">
    <cfRule type="expression" dxfId="2864" priority="1492" stopIfTrue="1">
      <formula>AND(N209=$A$40,M209=$A$41)</formula>
    </cfRule>
  </conditionalFormatting>
  <conditionalFormatting sqref="N209">
    <cfRule type="expression" dxfId="2863" priority="1493" stopIfTrue="1">
      <formula>AND(N209=$A$40,M209=$A$41)</formula>
    </cfRule>
  </conditionalFormatting>
  <conditionalFormatting sqref="Q209">
    <cfRule type="expression" dxfId="2862" priority="1494" stopIfTrue="1">
      <formula>AND(R209=$A$40,Q209=$A$41)</formula>
    </cfRule>
  </conditionalFormatting>
  <conditionalFormatting sqref="R209">
    <cfRule type="expression" dxfId="2861" priority="1495" stopIfTrue="1">
      <formula>AND(R209=$A$40,Q209=$A$41)</formula>
    </cfRule>
  </conditionalFormatting>
  <conditionalFormatting sqref="Y209">
    <cfRule type="expression" dxfId="2860" priority="1496" stopIfTrue="1">
      <formula>AND(Z209=$A$40,Y209=$A$41)</formula>
    </cfRule>
  </conditionalFormatting>
  <conditionalFormatting sqref="Z209">
    <cfRule type="expression" dxfId="2859" priority="1497" stopIfTrue="1">
      <formula>AND(Z209=$A$40,Y209=$A$41)</formula>
    </cfRule>
  </conditionalFormatting>
  <conditionalFormatting sqref="AC209:AC211">
    <cfRule type="expression" dxfId="2858" priority="1498" stopIfTrue="1">
      <formula>AND(AD209=$A$40,AC209=$A$41)</formula>
    </cfRule>
  </conditionalFormatting>
  <conditionalFormatting sqref="AD209:AD211">
    <cfRule type="expression" dxfId="2857" priority="1499" stopIfTrue="1">
      <formula>AND(AD209=$A$40,AC209=$A$41)</formula>
    </cfRule>
  </conditionalFormatting>
  <conditionalFormatting sqref="AG209:AG211">
    <cfRule type="expression" dxfId="2856" priority="1500" stopIfTrue="1">
      <formula>AND(AH209=$A$40,AG209=$A$41)</formula>
    </cfRule>
  </conditionalFormatting>
  <conditionalFormatting sqref="AH209:AH211">
    <cfRule type="expression" dxfId="2855" priority="1501" stopIfTrue="1">
      <formula>AND(AH209=$A$40,AG209=$A$41)</formula>
    </cfRule>
  </conditionalFormatting>
  <conditionalFormatting sqref="AK209:AK211">
    <cfRule type="expression" dxfId="2854" priority="1502" stopIfTrue="1">
      <formula>AND(AL209=$A$40,AK209=$A$41)</formula>
    </cfRule>
  </conditionalFormatting>
  <conditionalFormatting sqref="AL209:AL211">
    <cfRule type="expression" dxfId="2853" priority="1503" stopIfTrue="1">
      <formula>AND(AL209=$A$40,AK209=$A$41)</formula>
    </cfRule>
  </conditionalFormatting>
  <conditionalFormatting sqref="AO209">
    <cfRule type="expression" dxfId="2852" priority="1504" stopIfTrue="1">
      <formula>AND(AP209=$A$40,AO209=$A$41)</formula>
    </cfRule>
  </conditionalFormatting>
  <conditionalFormatting sqref="AP209:AP211">
    <cfRule type="expression" dxfId="2851" priority="1505" stopIfTrue="1">
      <formula>AND(AP209=$A$40,AO209=$A$41)</formula>
    </cfRule>
  </conditionalFormatting>
  <conditionalFormatting sqref="AS209">
    <cfRule type="expression" dxfId="2850" priority="1506" stopIfTrue="1">
      <formula>AND(AT209=$A$40,AS209=$A$41)</formula>
    </cfRule>
  </conditionalFormatting>
  <conditionalFormatting sqref="AT209">
    <cfRule type="expression" dxfId="2849" priority="1507" stopIfTrue="1">
      <formula>AND(AT209=$A$40,AS209=$A$41)</formula>
    </cfRule>
  </conditionalFormatting>
  <conditionalFormatting sqref="AW209:AW211">
    <cfRule type="expression" dxfId="2848" priority="1508" stopIfTrue="1">
      <formula>AND(AX209=$A$40,AW209=$A$41)</formula>
    </cfRule>
  </conditionalFormatting>
  <conditionalFormatting sqref="AX209:AX211">
    <cfRule type="expression" dxfId="2847" priority="1509" stopIfTrue="1">
      <formula>AND(AX209=$A$40,AW209=$A$41)</formula>
    </cfRule>
  </conditionalFormatting>
  <conditionalFormatting sqref="BA209">
    <cfRule type="expression" dxfId="2846" priority="1510" stopIfTrue="1">
      <formula>AND(BB209=$A$40,BA209=$A$41)</formula>
    </cfRule>
  </conditionalFormatting>
  <conditionalFormatting sqref="BB209">
    <cfRule type="expression" dxfId="2845" priority="1511" stopIfTrue="1">
      <formula>AND(BB209=$A$40,BA209=$A$41)</formula>
    </cfRule>
  </conditionalFormatting>
  <conditionalFormatting sqref="BE209">
    <cfRule type="expression" dxfId="2844" priority="1512" stopIfTrue="1">
      <formula>AND(BF209=$A$40,BE209=$A$41)</formula>
    </cfRule>
  </conditionalFormatting>
  <conditionalFormatting sqref="BF209">
    <cfRule type="expression" dxfId="2843" priority="1513" stopIfTrue="1">
      <formula>AND(BF209=$A$40,BE209=$A$41)</formula>
    </cfRule>
  </conditionalFormatting>
  <conditionalFormatting sqref="U209">
    <cfRule type="expression" dxfId="2842" priority="1488" stopIfTrue="1">
      <formula>AND(V209=$A$40,U209=$A$41)</formula>
    </cfRule>
  </conditionalFormatting>
  <conditionalFormatting sqref="V209">
    <cfRule type="expression" dxfId="2841" priority="1489" stopIfTrue="1">
      <formula>AND(V209=$A$40,U209=$A$41)</formula>
    </cfRule>
  </conditionalFormatting>
  <conditionalFormatting sqref="I212:I213 AO212:AO213 BE212:BE213 M212:M213 Q212:Q213 U212:U213 Y212:Y213 AS212:AS213 BA212:BA213">
    <cfRule type="expression" dxfId="2840" priority="1477" stopIfTrue="1">
      <formula>AND(J212=$A$40,I212=$A$41)</formula>
    </cfRule>
  </conditionalFormatting>
  <conditionalFormatting sqref="BF212:BF213 N212:N213 R212:R213 V212:V213 Z212:Z213 AT212:AT213 BB212:BB213 J212:J213">
    <cfRule type="expression" dxfId="2839" priority="1478" stopIfTrue="1">
      <formula>AND(J212=$A$40,I212=$A$41)</formula>
    </cfRule>
  </conditionalFormatting>
  <conditionalFormatting sqref="AC212:AC213">
    <cfRule type="expression" dxfId="2838" priority="1479" stopIfTrue="1">
      <formula>AND(AD212=$A$40,AC212=$A$41)</formula>
    </cfRule>
  </conditionalFormatting>
  <conditionalFormatting sqref="AD212:AD213">
    <cfRule type="expression" dxfId="2837" priority="1480" stopIfTrue="1">
      <formula>AND(AD212=$A$40,AC212=$A$41)</formula>
    </cfRule>
  </conditionalFormatting>
  <conditionalFormatting sqref="AG212:AG213">
    <cfRule type="expression" dxfId="2836" priority="1481" stopIfTrue="1">
      <formula>AND(AH212=$A$40,AG212=$A$41)</formula>
    </cfRule>
  </conditionalFormatting>
  <conditionalFormatting sqref="AH212:AH213">
    <cfRule type="expression" dxfId="2835" priority="1482" stopIfTrue="1">
      <formula>AND(AH212=$A$40,AG212=$A$41)</formula>
    </cfRule>
  </conditionalFormatting>
  <conditionalFormatting sqref="AK212:AK213">
    <cfRule type="expression" dxfId="2834" priority="1483" stopIfTrue="1">
      <formula>AND(AL212=$A$40,AK212=$A$41)</formula>
    </cfRule>
  </conditionalFormatting>
  <conditionalFormatting sqref="AL212:AL213">
    <cfRule type="expression" dxfId="2833" priority="1484" stopIfTrue="1">
      <formula>AND(AL212=$A$40,AK212=$A$41)</formula>
    </cfRule>
  </conditionalFormatting>
  <conditionalFormatting sqref="AP212:AP213">
    <cfRule type="expression" dxfId="2832" priority="1485" stopIfTrue="1">
      <formula>AND(AP212=$A$40,AO212=$A$41)</formula>
    </cfRule>
  </conditionalFormatting>
  <conditionalFormatting sqref="AW212:AW213">
    <cfRule type="expression" dxfId="2831" priority="1486" stopIfTrue="1">
      <formula>AND(AX212=$A$40,AW212=$A$41)</formula>
    </cfRule>
  </conditionalFormatting>
  <conditionalFormatting sqref="AX212:AX213">
    <cfRule type="expression" dxfId="2830" priority="1487" stopIfTrue="1">
      <formula>AND(AX212=$A$40,AW212=$A$41)</formula>
    </cfRule>
  </conditionalFormatting>
  <conditionalFormatting sqref="Q214 AK214 BA214 AW214 AS214 BE214 AO214 M214 AG214 AC214 Y214 U214 I214:I217 AO216:AO217 BE216:BE217 M216:M217 Q216:Q217 U216:U217 Y216:Y217 AS216:AS217 BA216:BA217">
    <cfRule type="expression" dxfId="2829" priority="1453" stopIfTrue="1">
      <formula>AND(J214=$A$40,I214=$A$41)</formula>
    </cfRule>
  </conditionalFormatting>
  <conditionalFormatting sqref="AX214 Z214 R214 N214 BB214 AT214 AP214 V214 BF214 AL214 AD214 AH214 BF216:BF217 N216:N217 R216:R217 V216:V217 Z216:Z217 AT216:AT217 BB216:BB217 J214:J217">
    <cfRule type="expression" dxfId="2828" priority="1454" stopIfTrue="1">
      <formula>AND(J214=$A$40,I214=$A$41)</formula>
    </cfRule>
  </conditionalFormatting>
  <conditionalFormatting sqref="M215">
    <cfRule type="expression" dxfId="2827" priority="1455" stopIfTrue="1">
      <formula>AND(N215=$A$40,M215=$A$41)</formula>
    </cfRule>
  </conditionalFormatting>
  <conditionalFormatting sqref="N215">
    <cfRule type="expression" dxfId="2826" priority="1456" stopIfTrue="1">
      <formula>AND(N215=$A$40,M215=$A$41)</formula>
    </cfRule>
  </conditionalFormatting>
  <conditionalFormatting sqref="Q215">
    <cfRule type="expression" dxfId="2825" priority="1457" stopIfTrue="1">
      <formula>AND(R215=$A$40,Q215=$A$41)</formula>
    </cfRule>
  </conditionalFormatting>
  <conditionalFormatting sqref="R215">
    <cfRule type="expression" dxfId="2824" priority="1458" stopIfTrue="1">
      <formula>AND(R215=$A$40,Q215=$A$41)</formula>
    </cfRule>
  </conditionalFormatting>
  <conditionalFormatting sqref="Y215">
    <cfRule type="expression" dxfId="2823" priority="1459" stopIfTrue="1">
      <formula>AND(Z215=$A$40,Y215=$A$41)</formula>
    </cfRule>
  </conditionalFormatting>
  <conditionalFormatting sqref="Z215">
    <cfRule type="expression" dxfId="2822" priority="1460" stopIfTrue="1">
      <formula>AND(Z215=$A$40,Y215=$A$41)</formula>
    </cfRule>
  </conditionalFormatting>
  <conditionalFormatting sqref="AC215:AC217">
    <cfRule type="expression" dxfId="2821" priority="1461" stopIfTrue="1">
      <formula>AND(AD215=$A$40,AC215=$A$41)</formula>
    </cfRule>
  </conditionalFormatting>
  <conditionalFormatting sqref="AD215:AD217">
    <cfRule type="expression" dxfId="2820" priority="1462" stopIfTrue="1">
      <formula>AND(AD215=$A$40,AC215=$A$41)</formula>
    </cfRule>
  </conditionalFormatting>
  <conditionalFormatting sqref="AG215:AG217">
    <cfRule type="expression" dxfId="2819" priority="1463" stopIfTrue="1">
      <formula>AND(AH215=$A$40,AG215=$A$41)</formula>
    </cfRule>
  </conditionalFormatting>
  <conditionalFormatting sqref="AH215:AH217">
    <cfRule type="expression" dxfId="2818" priority="1464" stopIfTrue="1">
      <formula>AND(AH215=$A$40,AG215=$A$41)</formula>
    </cfRule>
  </conditionalFormatting>
  <conditionalFormatting sqref="AK215:AK217">
    <cfRule type="expression" dxfId="2817" priority="1465" stopIfTrue="1">
      <formula>AND(AL215=$A$40,AK215=$A$41)</formula>
    </cfRule>
  </conditionalFormatting>
  <conditionalFormatting sqref="AL215:AL217">
    <cfRule type="expression" dxfId="2816" priority="1466" stopIfTrue="1">
      <formula>AND(AL215=$A$40,AK215=$A$41)</formula>
    </cfRule>
  </conditionalFormatting>
  <conditionalFormatting sqref="AO215">
    <cfRule type="expression" dxfId="2815" priority="1467" stopIfTrue="1">
      <formula>AND(AP215=$A$40,AO215=$A$41)</formula>
    </cfRule>
  </conditionalFormatting>
  <conditionalFormatting sqref="AP215:AP217">
    <cfRule type="expression" dxfId="2814" priority="1468" stopIfTrue="1">
      <formula>AND(AP215=$A$40,AO215=$A$41)</formula>
    </cfRule>
  </conditionalFormatting>
  <conditionalFormatting sqref="AS215">
    <cfRule type="expression" dxfId="2813" priority="1469" stopIfTrue="1">
      <formula>AND(AT215=$A$40,AS215=$A$41)</formula>
    </cfRule>
  </conditionalFormatting>
  <conditionalFormatting sqref="AT215">
    <cfRule type="expression" dxfId="2812" priority="1470" stopIfTrue="1">
      <formula>AND(AT215=$A$40,AS215=$A$41)</formula>
    </cfRule>
  </conditionalFormatting>
  <conditionalFormatting sqref="AW215:AW217">
    <cfRule type="expression" dxfId="2811" priority="1471" stopIfTrue="1">
      <formula>AND(AX215=$A$40,AW215=$A$41)</formula>
    </cfRule>
  </conditionalFormatting>
  <conditionalFormatting sqref="AX215:AX217">
    <cfRule type="expression" dxfId="2810" priority="1472" stopIfTrue="1">
      <formula>AND(AX215=$A$40,AW215=$A$41)</formula>
    </cfRule>
  </conditionalFormatting>
  <conditionalFormatting sqref="BA215">
    <cfRule type="expression" dxfId="2809" priority="1473" stopIfTrue="1">
      <formula>AND(BB215=$A$40,BA215=$A$41)</formula>
    </cfRule>
  </conditionalFormatting>
  <conditionalFormatting sqref="BB215">
    <cfRule type="expression" dxfId="2808" priority="1474" stopIfTrue="1">
      <formula>AND(BB215=$A$40,BA215=$A$41)</formula>
    </cfRule>
  </conditionalFormatting>
  <conditionalFormatting sqref="BE215">
    <cfRule type="expression" dxfId="2807" priority="1475" stopIfTrue="1">
      <formula>AND(BF215=$A$40,BE215=$A$41)</formula>
    </cfRule>
  </conditionalFormatting>
  <conditionalFormatting sqref="BF215">
    <cfRule type="expression" dxfId="2806" priority="1476" stopIfTrue="1">
      <formula>AND(BF215=$A$40,BE215=$A$41)</formula>
    </cfRule>
  </conditionalFormatting>
  <conditionalFormatting sqref="U215">
    <cfRule type="expression" dxfId="2805" priority="1451" stopIfTrue="1">
      <formula>AND(V215=$A$40,U215=$A$41)</formula>
    </cfRule>
  </conditionalFormatting>
  <conditionalFormatting sqref="V215">
    <cfRule type="expression" dxfId="2804" priority="1452" stopIfTrue="1">
      <formula>AND(V215=$A$40,U215=$A$41)</formula>
    </cfRule>
  </conditionalFormatting>
  <conditionalFormatting sqref="Q218 AK218 BA218 AW218 AS218 BE218 AO218 M218 AG218 AC218 Y218 U218 I218:I220 AO220 BE220 M220 Q220 U220 Y220 AS220 BA220">
    <cfRule type="expression" dxfId="2803" priority="1427" stopIfTrue="1">
      <formula>AND(J218=$A$40,I218=$A$41)</formula>
    </cfRule>
  </conditionalFormatting>
  <conditionalFormatting sqref="AX218 Z218 R218 N218 BB218 AT218 AP218 V218 BF218 AL218 AD218 AH218 BF220 N220 R220 V220 Z220 AT220 BB220 J218:J220">
    <cfRule type="expression" dxfId="2802" priority="1428" stopIfTrue="1">
      <formula>AND(J218=$A$40,I218=$A$41)</formula>
    </cfRule>
  </conditionalFormatting>
  <conditionalFormatting sqref="M219">
    <cfRule type="expression" dxfId="2801" priority="1429" stopIfTrue="1">
      <formula>AND(N219=$A$40,M219=$A$41)</formula>
    </cfRule>
  </conditionalFormatting>
  <conditionalFormatting sqref="N219">
    <cfRule type="expression" dxfId="2800" priority="1430" stopIfTrue="1">
      <formula>AND(N219=$A$40,M219=$A$41)</formula>
    </cfRule>
  </conditionalFormatting>
  <conditionalFormatting sqref="Q219">
    <cfRule type="expression" dxfId="2799" priority="1431" stopIfTrue="1">
      <formula>AND(R219=$A$40,Q219=$A$41)</formula>
    </cfRule>
  </conditionalFormatting>
  <conditionalFormatting sqref="R219">
    <cfRule type="expression" dxfId="2798" priority="1432" stopIfTrue="1">
      <formula>AND(R219=$A$40,Q219=$A$41)</formula>
    </cfRule>
  </conditionalFormatting>
  <conditionalFormatting sqref="Y219">
    <cfRule type="expression" dxfId="2797" priority="1433" stopIfTrue="1">
      <formula>AND(Z219=$A$40,Y219=$A$41)</formula>
    </cfRule>
  </conditionalFormatting>
  <conditionalFormatting sqref="Z219">
    <cfRule type="expression" dxfId="2796" priority="1434" stopIfTrue="1">
      <formula>AND(Z219=$A$40,Y219=$A$41)</formula>
    </cfRule>
  </conditionalFormatting>
  <conditionalFormatting sqref="AC219:AC220">
    <cfRule type="expression" dxfId="2795" priority="1435" stopIfTrue="1">
      <formula>AND(AD219=$A$40,AC219=$A$41)</formula>
    </cfRule>
  </conditionalFormatting>
  <conditionalFormatting sqref="AD219:AD220">
    <cfRule type="expression" dxfId="2794" priority="1436" stopIfTrue="1">
      <formula>AND(AD219=$A$40,AC219=$A$41)</formula>
    </cfRule>
  </conditionalFormatting>
  <conditionalFormatting sqref="AG219:AG220">
    <cfRule type="expression" dxfId="2793" priority="1437" stopIfTrue="1">
      <formula>AND(AH219=$A$40,AG219=$A$41)</formula>
    </cfRule>
  </conditionalFormatting>
  <conditionalFormatting sqref="AH219:AH220">
    <cfRule type="expression" dxfId="2792" priority="1438" stopIfTrue="1">
      <formula>AND(AH219=$A$40,AG219=$A$41)</formula>
    </cfRule>
  </conditionalFormatting>
  <conditionalFormatting sqref="AK219:AK220">
    <cfRule type="expression" dxfId="2791" priority="1439" stopIfTrue="1">
      <formula>AND(AL219=$A$40,AK219=$A$41)</formula>
    </cfRule>
  </conditionalFormatting>
  <conditionalFormatting sqref="AL219:AL220">
    <cfRule type="expression" dxfId="2790" priority="1440" stopIfTrue="1">
      <formula>AND(AL219=$A$40,AK219=$A$41)</formula>
    </cfRule>
  </conditionalFormatting>
  <conditionalFormatting sqref="AO219">
    <cfRule type="expression" dxfId="2789" priority="1441" stopIfTrue="1">
      <formula>AND(AP219=$A$40,AO219=$A$41)</formula>
    </cfRule>
  </conditionalFormatting>
  <conditionalFormatting sqref="AP219:AP220">
    <cfRule type="expression" dxfId="2788" priority="1442" stopIfTrue="1">
      <formula>AND(AP219=$A$40,AO219=$A$41)</formula>
    </cfRule>
  </conditionalFormatting>
  <conditionalFormatting sqref="AS219">
    <cfRule type="expression" dxfId="2787" priority="1443" stopIfTrue="1">
      <formula>AND(AT219=$A$40,AS219=$A$41)</formula>
    </cfRule>
  </conditionalFormatting>
  <conditionalFormatting sqref="AT219">
    <cfRule type="expression" dxfId="2786" priority="1444" stopIfTrue="1">
      <formula>AND(AT219=$A$40,AS219=$A$41)</formula>
    </cfRule>
  </conditionalFormatting>
  <conditionalFormatting sqref="AW219:AW220">
    <cfRule type="expression" dxfId="2785" priority="1445" stopIfTrue="1">
      <formula>AND(AX219=$A$40,AW219=$A$41)</formula>
    </cfRule>
  </conditionalFormatting>
  <conditionalFormatting sqref="AX219:AX220">
    <cfRule type="expression" dxfId="2784" priority="1446" stopIfTrue="1">
      <formula>AND(AX219=$A$40,AW219=$A$41)</formula>
    </cfRule>
  </conditionalFormatting>
  <conditionalFormatting sqref="BA219">
    <cfRule type="expression" dxfId="2783" priority="1447" stopIfTrue="1">
      <formula>AND(BB219=$A$40,BA219=$A$41)</formula>
    </cfRule>
  </conditionalFormatting>
  <conditionalFormatting sqref="BB219">
    <cfRule type="expression" dxfId="2782" priority="1448" stopIfTrue="1">
      <formula>AND(BB219=$A$40,BA219=$A$41)</formula>
    </cfRule>
  </conditionalFormatting>
  <conditionalFormatting sqref="BE219">
    <cfRule type="expression" dxfId="2781" priority="1449" stopIfTrue="1">
      <formula>AND(BF219=$A$40,BE219=$A$41)</formula>
    </cfRule>
  </conditionalFormatting>
  <conditionalFormatting sqref="BF219">
    <cfRule type="expression" dxfId="2780" priority="1450" stopIfTrue="1">
      <formula>AND(BF219=$A$40,BE219=$A$41)</formula>
    </cfRule>
  </conditionalFormatting>
  <conditionalFormatting sqref="U219">
    <cfRule type="expression" dxfId="2779" priority="1425" stopIfTrue="1">
      <formula>AND(V219=$A$40,U219=$A$41)</formula>
    </cfRule>
  </conditionalFormatting>
  <conditionalFormatting sqref="V219">
    <cfRule type="expression" dxfId="2778" priority="1426" stopIfTrue="1">
      <formula>AND(V219=$A$40,U219=$A$41)</formula>
    </cfRule>
  </conditionalFormatting>
  <conditionalFormatting sqref="Q221 AK221 BA221 AW221 AS221 BE221 AO221 M221 AG221 AC221 Y221 U221 I221:I222">
    <cfRule type="expression" dxfId="2777" priority="1401" stopIfTrue="1">
      <formula>AND(J221=$A$40,I221=$A$41)</formula>
    </cfRule>
  </conditionalFormatting>
  <conditionalFormatting sqref="AX221 Z221 R221 N221 BB221 AT221 AP221 V221 BF221 AL221 AD221 AH221 J221:J222">
    <cfRule type="expression" dxfId="2776" priority="1402" stopIfTrue="1">
      <formula>AND(J221=$A$40,I221=$A$41)</formula>
    </cfRule>
  </conditionalFormatting>
  <conditionalFormatting sqref="M222">
    <cfRule type="expression" dxfId="2775" priority="1403" stopIfTrue="1">
      <formula>AND(N222=$A$40,M222=$A$41)</formula>
    </cfRule>
  </conditionalFormatting>
  <conditionalFormatting sqref="N222">
    <cfRule type="expression" dxfId="2774" priority="1404" stopIfTrue="1">
      <formula>AND(N222=$A$40,M222=$A$41)</formula>
    </cfRule>
  </conditionalFormatting>
  <conditionalFormatting sqref="Q222">
    <cfRule type="expression" dxfId="2773" priority="1405" stopIfTrue="1">
      <formula>AND(R222=$A$40,Q222=$A$41)</formula>
    </cfRule>
  </conditionalFormatting>
  <conditionalFormatting sqref="R222">
    <cfRule type="expression" dxfId="2772" priority="1406" stopIfTrue="1">
      <formula>AND(R222=$A$40,Q222=$A$41)</formula>
    </cfRule>
  </conditionalFormatting>
  <conditionalFormatting sqref="Y222">
    <cfRule type="expression" dxfId="2771" priority="1407" stopIfTrue="1">
      <formula>AND(Z222=$A$40,Y222=$A$41)</formula>
    </cfRule>
  </conditionalFormatting>
  <conditionalFormatting sqref="Z222">
    <cfRule type="expression" dxfId="2770" priority="1408" stopIfTrue="1">
      <formula>AND(Z222=$A$40,Y222=$A$41)</formula>
    </cfRule>
  </conditionalFormatting>
  <conditionalFormatting sqref="AC222">
    <cfRule type="expression" dxfId="2769" priority="1409" stopIfTrue="1">
      <formula>AND(AD222=$A$40,AC222=$A$41)</formula>
    </cfRule>
  </conditionalFormatting>
  <conditionalFormatting sqref="AD222">
    <cfRule type="expression" dxfId="2768" priority="1410" stopIfTrue="1">
      <formula>AND(AD222=$A$40,AC222=$A$41)</formula>
    </cfRule>
  </conditionalFormatting>
  <conditionalFormatting sqref="AG222">
    <cfRule type="expression" dxfId="2767" priority="1411" stopIfTrue="1">
      <formula>AND(AH222=$A$40,AG222=$A$41)</formula>
    </cfRule>
  </conditionalFormatting>
  <conditionalFormatting sqref="AH222">
    <cfRule type="expression" dxfId="2766" priority="1412" stopIfTrue="1">
      <formula>AND(AH222=$A$40,AG222=$A$41)</formula>
    </cfRule>
  </conditionalFormatting>
  <conditionalFormatting sqref="AK222">
    <cfRule type="expression" dxfId="2765" priority="1413" stopIfTrue="1">
      <formula>AND(AL222=$A$40,AK222=$A$41)</formula>
    </cfRule>
  </conditionalFormatting>
  <conditionalFormatting sqref="AL222">
    <cfRule type="expression" dxfId="2764" priority="1414" stopIfTrue="1">
      <formula>AND(AL222=$A$40,AK222=$A$41)</formula>
    </cfRule>
  </conditionalFormatting>
  <conditionalFormatting sqref="AO222">
    <cfRule type="expression" dxfId="2763" priority="1415" stopIfTrue="1">
      <formula>AND(AP222=$A$40,AO222=$A$41)</formula>
    </cfRule>
  </conditionalFormatting>
  <conditionalFormatting sqref="AP222">
    <cfRule type="expression" dxfId="2762" priority="1416" stopIfTrue="1">
      <formula>AND(AP222=$A$40,AO222=$A$41)</formula>
    </cfRule>
  </conditionalFormatting>
  <conditionalFormatting sqref="AS222">
    <cfRule type="expression" dxfId="2761" priority="1417" stopIfTrue="1">
      <formula>AND(AT222=$A$40,AS222=$A$41)</formula>
    </cfRule>
  </conditionalFormatting>
  <conditionalFormatting sqref="AT222">
    <cfRule type="expression" dxfId="2760" priority="1418" stopIfTrue="1">
      <formula>AND(AT222=$A$40,AS222=$A$41)</formula>
    </cfRule>
  </conditionalFormatting>
  <conditionalFormatting sqref="AW222">
    <cfRule type="expression" dxfId="2759" priority="1419" stopIfTrue="1">
      <formula>AND(AX222=$A$40,AW222=$A$41)</formula>
    </cfRule>
  </conditionalFormatting>
  <conditionalFormatting sqref="AX222">
    <cfRule type="expression" dxfId="2758" priority="1420" stopIfTrue="1">
      <formula>AND(AX222=$A$40,AW222=$A$41)</formula>
    </cfRule>
  </conditionalFormatting>
  <conditionalFormatting sqref="BA222">
    <cfRule type="expression" dxfId="2757" priority="1421" stopIfTrue="1">
      <formula>AND(BB222=$A$40,BA222=$A$41)</formula>
    </cfRule>
  </conditionalFormatting>
  <conditionalFormatting sqref="BB222">
    <cfRule type="expression" dxfId="2756" priority="1422" stopIfTrue="1">
      <formula>AND(BB222=$A$40,BA222=$A$41)</formula>
    </cfRule>
  </conditionalFormatting>
  <conditionalFormatting sqref="BE222">
    <cfRule type="expression" dxfId="2755" priority="1423" stopIfTrue="1">
      <formula>AND(BF222=$A$40,BE222=$A$41)</formula>
    </cfRule>
  </conditionalFormatting>
  <conditionalFormatting sqref="BF222">
    <cfRule type="expression" dxfId="2754" priority="1424" stopIfTrue="1">
      <formula>AND(BF222=$A$40,BE222=$A$41)</formula>
    </cfRule>
  </conditionalFormatting>
  <conditionalFormatting sqref="U222">
    <cfRule type="expression" dxfId="2753" priority="1399" stopIfTrue="1">
      <formula>AND(V222=$A$40,U222=$A$41)</formula>
    </cfRule>
  </conditionalFormatting>
  <conditionalFormatting sqref="V222">
    <cfRule type="expression" dxfId="2752" priority="1400" stopIfTrue="1">
      <formula>AND(V222=$A$40,U222=$A$41)</formula>
    </cfRule>
  </conditionalFormatting>
  <conditionalFormatting sqref="Q223 AK223 BA223 AW223 AS223 BE223 AO223 M223 AG223 AC223 Y223 U223 I223">
    <cfRule type="expression" dxfId="2751" priority="1397" stopIfTrue="1">
      <formula>AND(J223=$A$40,I223=$A$41)</formula>
    </cfRule>
  </conditionalFormatting>
  <conditionalFormatting sqref="AX223 Z223 R223 N223 BB223 AT223 AP223 V223 BF223 AL223 AD223 AH223 J223">
    <cfRule type="expression" dxfId="2750" priority="1398" stopIfTrue="1">
      <formula>AND(J223=$A$40,I223=$A$41)</formula>
    </cfRule>
  </conditionalFormatting>
  <conditionalFormatting sqref="Q224 AK224 BA224 AW224 AS224 BE224 AO224 M224 AG224 AC224 Y224 U224 I224:I225">
    <cfRule type="expression" dxfId="2749" priority="1373" stopIfTrue="1">
      <formula>AND(J224=$A$40,I224=$A$41)</formula>
    </cfRule>
  </conditionalFormatting>
  <conditionalFormatting sqref="AX224 Z224 R224 N224 BB224 AT224 AP224 V224 BF224 AL224 AD224 AH224 J224:J225">
    <cfRule type="expression" dxfId="2748" priority="1374" stopIfTrue="1">
      <formula>AND(J224=$A$40,I224=$A$41)</formula>
    </cfRule>
  </conditionalFormatting>
  <conditionalFormatting sqref="M225">
    <cfRule type="expression" dxfId="2747" priority="1375" stopIfTrue="1">
      <formula>AND(N225=$A$40,M225=$A$41)</formula>
    </cfRule>
  </conditionalFormatting>
  <conditionalFormatting sqref="N225">
    <cfRule type="expression" dxfId="2746" priority="1376" stopIfTrue="1">
      <formula>AND(N225=$A$40,M225=$A$41)</formula>
    </cfRule>
  </conditionalFormatting>
  <conditionalFormatting sqref="Q225">
    <cfRule type="expression" dxfId="2745" priority="1377" stopIfTrue="1">
      <formula>AND(R225=$A$40,Q225=$A$41)</formula>
    </cfRule>
  </conditionalFormatting>
  <conditionalFormatting sqref="R225">
    <cfRule type="expression" dxfId="2744" priority="1378" stopIfTrue="1">
      <formula>AND(R225=$A$40,Q225=$A$41)</formula>
    </cfRule>
  </conditionalFormatting>
  <conditionalFormatting sqref="Y225">
    <cfRule type="expression" dxfId="2743" priority="1379" stopIfTrue="1">
      <formula>AND(Z225=$A$40,Y225=$A$41)</formula>
    </cfRule>
  </conditionalFormatting>
  <conditionalFormatting sqref="Z225">
    <cfRule type="expression" dxfId="2742" priority="1380" stopIfTrue="1">
      <formula>AND(Z225=$A$40,Y225=$A$41)</formula>
    </cfRule>
  </conditionalFormatting>
  <conditionalFormatting sqref="AC225">
    <cfRule type="expression" dxfId="2741" priority="1381" stopIfTrue="1">
      <formula>AND(AD225=$A$40,AC225=$A$41)</formula>
    </cfRule>
  </conditionalFormatting>
  <conditionalFormatting sqref="AD225">
    <cfRule type="expression" dxfId="2740" priority="1382" stopIfTrue="1">
      <formula>AND(AD225=$A$40,AC225=$A$41)</formula>
    </cfRule>
  </conditionalFormatting>
  <conditionalFormatting sqref="AG225">
    <cfRule type="expression" dxfId="2739" priority="1383" stopIfTrue="1">
      <formula>AND(AH225=$A$40,AG225=$A$41)</formula>
    </cfRule>
  </conditionalFormatting>
  <conditionalFormatting sqref="AH225">
    <cfRule type="expression" dxfId="2738" priority="1384" stopIfTrue="1">
      <formula>AND(AH225=$A$40,AG225=$A$41)</formula>
    </cfRule>
  </conditionalFormatting>
  <conditionalFormatting sqref="AK225">
    <cfRule type="expression" dxfId="2737" priority="1385" stopIfTrue="1">
      <formula>AND(AL225=$A$40,AK225=$A$41)</formula>
    </cfRule>
  </conditionalFormatting>
  <conditionalFormatting sqref="AL225">
    <cfRule type="expression" dxfId="2736" priority="1386" stopIfTrue="1">
      <formula>AND(AL225=$A$40,AK225=$A$41)</formula>
    </cfRule>
  </conditionalFormatting>
  <conditionalFormatting sqref="AO225">
    <cfRule type="expression" dxfId="2735" priority="1387" stopIfTrue="1">
      <formula>AND(AP225=$A$40,AO225=$A$41)</formula>
    </cfRule>
  </conditionalFormatting>
  <conditionalFormatting sqref="AP225">
    <cfRule type="expression" dxfId="2734" priority="1388" stopIfTrue="1">
      <formula>AND(AP225=$A$40,AO225=$A$41)</formula>
    </cfRule>
  </conditionalFormatting>
  <conditionalFormatting sqref="AS225">
    <cfRule type="expression" dxfId="2733" priority="1389" stopIfTrue="1">
      <formula>AND(AT225=$A$40,AS225=$A$41)</formula>
    </cfRule>
  </conditionalFormatting>
  <conditionalFormatting sqref="AT225">
    <cfRule type="expression" dxfId="2732" priority="1390" stopIfTrue="1">
      <formula>AND(AT225=$A$40,AS225=$A$41)</formula>
    </cfRule>
  </conditionalFormatting>
  <conditionalFormatting sqref="AW225">
    <cfRule type="expression" dxfId="2731" priority="1391" stopIfTrue="1">
      <formula>AND(AX225=$A$40,AW225=$A$41)</formula>
    </cfRule>
  </conditionalFormatting>
  <conditionalFormatting sqref="AX225">
    <cfRule type="expression" dxfId="2730" priority="1392" stopIfTrue="1">
      <formula>AND(AX225=$A$40,AW225=$A$41)</formula>
    </cfRule>
  </conditionalFormatting>
  <conditionalFormatting sqref="BA225">
    <cfRule type="expression" dxfId="2729" priority="1393" stopIfTrue="1">
      <formula>AND(BB225=$A$40,BA225=$A$41)</formula>
    </cfRule>
  </conditionalFormatting>
  <conditionalFormatting sqref="BB225">
    <cfRule type="expression" dxfId="2728" priority="1394" stopIfTrue="1">
      <formula>AND(BB225=$A$40,BA225=$A$41)</formula>
    </cfRule>
  </conditionalFormatting>
  <conditionalFormatting sqref="BE225">
    <cfRule type="expression" dxfId="2727" priority="1395" stopIfTrue="1">
      <formula>AND(BF225=$A$40,BE225=$A$41)</formula>
    </cfRule>
  </conditionalFormatting>
  <conditionalFormatting sqref="BF225">
    <cfRule type="expression" dxfId="2726" priority="1396" stopIfTrue="1">
      <formula>AND(BF225=$A$40,BE225=$A$41)</formula>
    </cfRule>
  </conditionalFormatting>
  <conditionalFormatting sqref="U225">
    <cfRule type="expression" dxfId="2725" priority="1371" stopIfTrue="1">
      <formula>AND(V225=$A$40,U225=$A$41)</formula>
    </cfRule>
  </conditionalFormatting>
  <conditionalFormatting sqref="V225">
    <cfRule type="expression" dxfId="2724" priority="1372" stopIfTrue="1">
      <formula>AND(V225=$A$40,U225=$A$41)</formula>
    </cfRule>
  </conditionalFormatting>
  <conditionalFormatting sqref="I226 M226 Q226 U226 AS226 BA226 Y226 BE226 AC226 AG226 AK226 AO226">
    <cfRule type="expression" dxfId="2723" priority="1360" stopIfTrue="1">
      <formula>AND(J226=$A$40,I226=$A$41)</formula>
    </cfRule>
  </conditionalFormatting>
  <conditionalFormatting sqref="BF226 N226 R226 V226 AT226 BB226 J226 AD226 AH226 AL226 AP226 Z226">
    <cfRule type="expression" dxfId="2722" priority="1361" stopIfTrue="1">
      <formula>AND(J226=$A$40,I226=$A$41)</formula>
    </cfRule>
  </conditionalFormatting>
  <conditionalFormatting sqref="AC226">
    <cfRule type="expression" dxfId="2721" priority="1362" stopIfTrue="1">
      <formula>AND(AD226=$A$40,AC226=$A$41)</formula>
    </cfRule>
  </conditionalFormatting>
  <conditionalFormatting sqref="AD226">
    <cfRule type="expression" dxfId="2720" priority="1363" stopIfTrue="1">
      <formula>AND(AD226=$A$40,AC226=$A$41)</formula>
    </cfRule>
  </conditionalFormatting>
  <conditionalFormatting sqref="AG226">
    <cfRule type="expression" dxfId="2719" priority="1364" stopIfTrue="1">
      <formula>AND(AH226=$A$40,AG226=$A$41)</formula>
    </cfRule>
  </conditionalFormatting>
  <conditionalFormatting sqref="AH226">
    <cfRule type="expression" dxfId="2718" priority="1365" stopIfTrue="1">
      <formula>AND(AH226=$A$40,AG226=$A$41)</formula>
    </cfRule>
  </conditionalFormatting>
  <conditionalFormatting sqref="AK226">
    <cfRule type="expression" dxfId="2717" priority="1366" stopIfTrue="1">
      <formula>AND(AL226=$A$40,AK226=$A$41)</formula>
    </cfRule>
  </conditionalFormatting>
  <conditionalFormatting sqref="AL226">
    <cfRule type="expression" dxfId="2716" priority="1367" stopIfTrue="1">
      <formula>AND(AL226=$A$40,AK226=$A$41)</formula>
    </cfRule>
  </conditionalFormatting>
  <conditionalFormatting sqref="AP226">
    <cfRule type="expression" dxfId="2715" priority="1368" stopIfTrue="1">
      <formula>AND(AP226=$A$40,AO226=$A$41)</formula>
    </cfRule>
  </conditionalFormatting>
  <conditionalFormatting sqref="AW226">
    <cfRule type="expression" dxfId="2714" priority="1369" stopIfTrue="1">
      <formula>AND(AX226=$A$40,AW226=$A$41)</formula>
    </cfRule>
  </conditionalFormatting>
  <conditionalFormatting sqref="AX226">
    <cfRule type="expression" dxfId="2713" priority="1370" stopIfTrue="1">
      <formula>AND(AX226=$A$40,AW226=$A$41)</formula>
    </cfRule>
  </conditionalFormatting>
  <conditionalFormatting sqref="AS226">
    <cfRule type="expression" dxfId="2712" priority="1353" stopIfTrue="1">
      <formula>AND(AT226=$A$40,AS226=$A$41)</formula>
    </cfRule>
  </conditionalFormatting>
  <conditionalFormatting sqref="AT226">
    <cfRule type="expression" dxfId="2711" priority="1354" stopIfTrue="1">
      <formula>AND(AT226=$A$40,AS226=$A$41)</formula>
    </cfRule>
  </conditionalFormatting>
  <conditionalFormatting sqref="AW226">
    <cfRule type="expression" dxfId="2710" priority="1355" stopIfTrue="1">
      <formula>AND(AX226=$A$40,AW226=$A$41)</formula>
    </cfRule>
  </conditionalFormatting>
  <conditionalFormatting sqref="AX226">
    <cfRule type="expression" dxfId="2709" priority="1356" stopIfTrue="1">
      <formula>AND(AX226=$A$40,AW226=$A$41)</formula>
    </cfRule>
  </conditionalFormatting>
  <conditionalFormatting sqref="BA226">
    <cfRule type="expression" dxfId="2708" priority="1357" stopIfTrue="1">
      <formula>AND(BB226=$A$40,BA226=$A$41)</formula>
    </cfRule>
  </conditionalFormatting>
  <conditionalFormatting sqref="BB226">
    <cfRule type="expression" dxfId="2707" priority="1358" stopIfTrue="1">
      <formula>AND(BB226=$A$40,BA226=$A$41)</formula>
    </cfRule>
  </conditionalFormatting>
  <conditionalFormatting sqref="BF226">
    <cfRule type="expression" dxfId="2706" priority="1359" stopIfTrue="1">
      <formula>AND(BF226=$A$40,BE226=$A$41)</formula>
    </cfRule>
  </conditionalFormatting>
  <conditionalFormatting sqref="Q227 AK227 BA227 AW227 AS227 BE227 AO227 M227 AG227 AC227 Y227 U227 I227">
    <cfRule type="expression" dxfId="2705" priority="1351" stopIfTrue="1">
      <formula>AND(J227=$A$40,I227=$A$41)</formula>
    </cfRule>
  </conditionalFormatting>
  <conditionalFormatting sqref="AX227 Z227 R227 N227 BB227 AT227 AP227 V227 BF227 AL227 AD227 AH227 J227">
    <cfRule type="expression" dxfId="2704" priority="1352" stopIfTrue="1">
      <formula>AND(J227=$A$40,I227=$A$41)</formula>
    </cfRule>
  </conditionalFormatting>
  <conditionalFormatting sqref="Q228 AK228 BA228 AW228 AS228 BE228 AO228 M228 AG228 AC228 Y228 U228 I228:I229">
    <cfRule type="expression" dxfId="2703" priority="1327" stopIfTrue="1">
      <formula>AND(J228=$A$40,I228=$A$41)</formula>
    </cfRule>
  </conditionalFormatting>
  <conditionalFormatting sqref="AX228 Z228 R228 N228 BB228 AT228 AP228 V228 BF228 AL228 AD228 AH228 J228:J229">
    <cfRule type="expression" dxfId="2702" priority="1328" stopIfTrue="1">
      <formula>AND(J228=$A$40,I228=$A$41)</formula>
    </cfRule>
  </conditionalFormatting>
  <conditionalFormatting sqref="M229">
    <cfRule type="expression" dxfId="2701" priority="1329" stopIfTrue="1">
      <formula>AND(N229=$A$40,M229=$A$41)</formula>
    </cfRule>
  </conditionalFormatting>
  <conditionalFormatting sqref="N229">
    <cfRule type="expression" dxfId="2700" priority="1330" stopIfTrue="1">
      <formula>AND(N229=$A$40,M229=$A$41)</formula>
    </cfRule>
  </conditionalFormatting>
  <conditionalFormatting sqref="Q229">
    <cfRule type="expression" dxfId="2699" priority="1331" stopIfTrue="1">
      <formula>AND(R229=$A$40,Q229=$A$41)</formula>
    </cfRule>
  </conditionalFormatting>
  <conditionalFormatting sqref="R229">
    <cfRule type="expression" dxfId="2698" priority="1332" stopIfTrue="1">
      <formula>AND(R229=$A$40,Q229=$A$41)</formula>
    </cfRule>
  </conditionalFormatting>
  <conditionalFormatting sqref="Y229">
    <cfRule type="expression" dxfId="2697" priority="1333" stopIfTrue="1">
      <formula>AND(Z229=$A$40,Y229=$A$41)</formula>
    </cfRule>
  </conditionalFormatting>
  <conditionalFormatting sqref="Z229">
    <cfRule type="expression" dxfId="2696" priority="1334" stopIfTrue="1">
      <formula>AND(Z229=$A$40,Y229=$A$41)</formula>
    </cfRule>
  </conditionalFormatting>
  <conditionalFormatting sqref="AC229">
    <cfRule type="expression" dxfId="2695" priority="1335" stopIfTrue="1">
      <formula>AND(AD229=$A$40,AC229=$A$41)</formula>
    </cfRule>
  </conditionalFormatting>
  <conditionalFormatting sqref="AD229">
    <cfRule type="expression" dxfId="2694" priority="1336" stopIfTrue="1">
      <formula>AND(AD229=$A$40,AC229=$A$41)</formula>
    </cfRule>
  </conditionalFormatting>
  <conditionalFormatting sqref="AG229">
    <cfRule type="expression" dxfId="2693" priority="1337" stopIfTrue="1">
      <formula>AND(AH229=$A$40,AG229=$A$41)</formula>
    </cfRule>
  </conditionalFormatting>
  <conditionalFormatting sqref="AH229">
    <cfRule type="expression" dxfId="2692" priority="1338" stopIfTrue="1">
      <formula>AND(AH229=$A$40,AG229=$A$41)</formula>
    </cfRule>
  </conditionalFormatting>
  <conditionalFormatting sqref="AK229">
    <cfRule type="expression" dxfId="2691" priority="1339" stopIfTrue="1">
      <formula>AND(AL229=$A$40,AK229=$A$41)</formula>
    </cfRule>
  </conditionalFormatting>
  <conditionalFormatting sqref="AL229">
    <cfRule type="expression" dxfId="2690" priority="1340" stopIfTrue="1">
      <formula>AND(AL229=$A$40,AK229=$A$41)</formula>
    </cfRule>
  </conditionalFormatting>
  <conditionalFormatting sqref="AO229">
    <cfRule type="expression" dxfId="2689" priority="1341" stopIfTrue="1">
      <formula>AND(AP229=$A$40,AO229=$A$41)</formula>
    </cfRule>
  </conditionalFormatting>
  <conditionalFormatting sqref="AP229">
    <cfRule type="expression" dxfId="2688" priority="1342" stopIfTrue="1">
      <formula>AND(AP229=$A$40,AO229=$A$41)</formula>
    </cfRule>
  </conditionalFormatting>
  <conditionalFormatting sqref="AS229">
    <cfRule type="expression" dxfId="2687" priority="1343" stopIfTrue="1">
      <formula>AND(AT229=$A$40,AS229=$A$41)</formula>
    </cfRule>
  </conditionalFormatting>
  <conditionalFormatting sqref="AT229">
    <cfRule type="expression" dxfId="2686" priority="1344" stopIfTrue="1">
      <formula>AND(AT229=$A$40,AS229=$A$41)</formula>
    </cfRule>
  </conditionalFormatting>
  <conditionalFormatting sqref="AW229">
    <cfRule type="expression" dxfId="2685" priority="1345" stopIfTrue="1">
      <formula>AND(AX229=$A$40,AW229=$A$41)</formula>
    </cfRule>
  </conditionalFormatting>
  <conditionalFormatting sqref="AX229">
    <cfRule type="expression" dxfId="2684" priority="1346" stopIfTrue="1">
      <formula>AND(AX229=$A$40,AW229=$A$41)</formula>
    </cfRule>
  </conditionalFormatting>
  <conditionalFormatting sqref="BA229">
    <cfRule type="expression" dxfId="2683" priority="1347" stopIfTrue="1">
      <formula>AND(BB229=$A$40,BA229=$A$41)</formula>
    </cfRule>
  </conditionalFormatting>
  <conditionalFormatting sqref="BB229">
    <cfRule type="expression" dxfId="2682" priority="1348" stopIfTrue="1">
      <formula>AND(BB229=$A$40,BA229=$A$41)</formula>
    </cfRule>
  </conditionalFormatting>
  <conditionalFormatting sqref="BE229">
    <cfRule type="expression" dxfId="2681" priority="1349" stopIfTrue="1">
      <formula>AND(BF229=$A$40,BE229=$A$41)</formula>
    </cfRule>
  </conditionalFormatting>
  <conditionalFormatting sqref="BF229">
    <cfRule type="expression" dxfId="2680" priority="1350" stopIfTrue="1">
      <formula>AND(BF229=$A$40,BE229=$A$41)</formula>
    </cfRule>
  </conditionalFormatting>
  <conditionalFormatting sqref="U229">
    <cfRule type="expression" dxfId="2679" priority="1325" stopIfTrue="1">
      <formula>AND(V229=$A$40,U229=$A$41)</formula>
    </cfRule>
  </conditionalFormatting>
  <conditionalFormatting sqref="V229">
    <cfRule type="expression" dxfId="2678" priority="1326" stopIfTrue="1">
      <formula>AND(V229=$A$40,U229=$A$41)</formula>
    </cfRule>
  </conditionalFormatting>
  <conditionalFormatting sqref="Q230 AK230 BA230 AW230 AS230 BE230 AO230 M230 AG230 AC230 Y230 U230 I230:I231">
    <cfRule type="expression" dxfId="2677" priority="1301" stopIfTrue="1">
      <formula>AND(J230=$A$40,I230=$A$41)</formula>
    </cfRule>
  </conditionalFormatting>
  <conditionalFormatting sqref="AX230 Z230 R230 N230 BB230 AT230 AP230 V230 BF230 AL230 AD230 AH230 J230:J231">
    <cfRule type="expression" dxfId="2676" priority="1302" stopIfTrue="1">
      <formula>AND(J230=$A$40,I230=$A$41)</formula>
    </cfRule>
  </conditionalFormatting>
  <conditionalFormatting sqref="M231">
    <cfRule type="expression" dxfId="2675" priority="1303" stopIfTrue="1">
      <formula>AND(N231=$A$40,M231=$A$41)</formula>
    </cfRule>
  </conditionalFormatting>
  <conditionalFormatting sqref="N231">
    <cfRule type="expression" dxfId="2674" priority="1304" stopIfTrue="1">
      <formula>AND(N231=$A$40,M231=$A$41)</formula>
    </cfRule>
  </conditionalFormatting>
  <conditionalFormatting sqref="Q231">
    <cfRule type="expression" dxfId="2673" priority="1305" stopIfTrue="1">
      <formula>AND(R231=$A$40,Q231=$A$41)</formula>
    </cfRule>
  </conditionalFormatting>
  <conditionalFormatting sqref="R231">
    <cfRule type="expression" dxfId="2672" priority="1306" stopIfTrue="1">
      <formula>AND(R231=$A$40,Q231=$A$41)</formula>
    </cfRule>
  </conditionalFormatting>
  <conditionalFormatting sqref="Y231">
    <cfRule type="expression" dxfId="2671" priority="1307" stopIfTrue="1">
      <formula>AND(Z231=$A$40,Y231=$A$41)</formula>
    </cfRule>
  </conditionalFormatting>
  <conditionalFormatting sqref="Z231">
    <cfRule type="expression" dxfId="2670" priority="1308" stopIfTrue="1">
      <formula>AND(Z231=$A$40,Y231=$A$41)</formula>
    </cfRule>
  </conditionalFormatting>
  <conditionalFormatting sqref="AC231">
    <cfRule type="expression" dxfId="2669" priority="1309" stopIfTrue="1">
      <formula>AND(AD231=$A$40,AC231=$A$41)</formula>
    </cfRule>
  </conditionalFormatting>
  <conditionalFormatting sqref="AD231">
    <cfRule type="expression" dxfId="2668" priority="1310" stopIfTrue="1">
      <formula>AND(AD231=$A$40,AC231=$A$41)</formula>
    </cfRule>
  </conditionalFormatting>
  <conditionalFormatting sqref="AG231">
    <cfRule type="expression" dxfId="2667" priority="1311" stopIfTrue="1">
      <formula>AND(AH231=$A$40,AG231=$A$41)</formula>
    </cfRule>
  </conditionalFormatting>
  <conditionalFormatting sqref="AH231">
    <cfRule type="expression" dxfId="2666" priority="1312" stopIfTrue="1">
      <formula>AND(AH231=$A$40,AG231=$A$41)</formula>
    </cfRule>
  </conditionalFormatting>
  <conditionalFormatting sqref="AK231">
    <cfRule type="expression" dxfId="2665" priority="1313" stopIfTrue="1">
      <formula>AND(AL231=$A$40,AK231=$A$41)</formula>
    </cfRule>
  </conditionalFormatting>
  <conditionalFormatting sqref="AL231">
    <cfRule type="expression" dxfId="2664" priority="1314" stopIfTrue="1">
      <formula>AND(AL231=$A$40,AK231=$A$41)</formula>
    </cfRule>
  </conditionalFormatting>
  <conditionalFormatting sqref="AO231">
    <cfRule type="expression" dxfId="2663" priority="1315" stopIfTrue="1">
      <formula>AND(AP231=$A$40,AO231=$A$41)</formula>
    </cfRule>
  </conditionalFormatting>
  <conditionalFormatting sqref="AP231">
    <cfRule type="expression" dxfId="2662" priority="1316" stopIfTrue="1">
      <formula>AND(AP231=$A$40,AO231=$A$41)</formula>
    </cfRule>
  </conditionalFormatting>
  <conditionalFormatting sqref="AS231">
    <cfRule type="expression" dxfId="2661" priority="1317" stopIfTrue="1">
      <formula>AND(AT231=$A$40,AS231=$A$41)</formula>
    </cfRule>
  </conditionalFormatting>
  <conditionalFormatting sqref="AT231">
    <cfRule type="expression" dxfId="2660" priority="1318" stopIfTrue="1">
      <formula>AND(AT231=$A$40,AS231=$A$41)</formula>
    </cfRule>
  </conditionalFormatting>
  <conditionalFormatting sqref="AW231">
    <cfRule type="expression" dxfId="2659" priority="1319" stopIfTrue="1">
      <formula>AND(AX231=$A$40,AW231=$A$41)</formula>
    </cfRule>
  </conditionalFormatting>
  <conditionalFormatting sqref="AX231">
    <cfRule type="expression" dxfId="2658" priority="1320" stopIfTrue="1">
      <formula>AND(AX231=$A$40,AW231=$A$41)</formula>
    </cfRule>
  </conditionalFormatting>
  <conditionalFormatting sqref="BA231">
    <cfRule type="expression" dxfId="2657" priority="1321" stopIfTrue="1">
      <formula>AND(BB231=$A$40,BA231=$A$41)</formula>
    </cfRule>
  </conditionalFormatting>
  <conditionalFormatting sqref="BB231">
    <cfRule type="expression" dxfId="2656" priority="1322" stopIfTrue="1">
      <formula>AND(BB231=$A$40,BA231=$A$41)</formula>
    </cfRule>
  </conditionalFormatting>
  <conditionalFormatting sqref="BE231">
    <cfRule type="expression" dxfId="2655" priority="1323" stopIfTrue="1">
      <formula>AND(BF231=$A$40,BE231=$A$41)</formula>
    </cfRule>
  </conditionalFormatting>
  <conditionalFormatting sqref="BF231">
    <cfRule type="expression" dxfId="2654" priority="1324" stopIfTrue="1">
      <formula>AND(BF231=$A$40,BE231=$A$41)</formula>
    </cfRule>
  </conditionalFormatting>
  <conditionalFormatting sqref="U231">
    <cfRule type="expression" dxfId="2653" priority="1299" stopIfTrue="1">
      <formula>AND(V231=$A$40,U231=$A$41)</formula>
    </cfRule>
  </conditionalFormatting>
  <conditionalFormatting sqref="V231">
    <cfRule type="expression" dxfId="2652" priority="1300" stopIfTrue="1">
      <formula>AND(V231=$A$40,U231=$A$41)</formula>
    </cfRule>
  </conditionalFormatting>
  <conditionalFormatting sqref="I232:I233 AO232:AO233 BE232:BE233 M232:M233 Q232:Q233 U232:U233 Y232:Y233 AS232:AS233 BA232:BA233">
    <cfRule type="expression" dxfId="2651" priority="1288" stopIfTrue="1">
      <formula>AND(J232=$A$40,I232=$A$41)</formula>
    </cfRule>
  </conditionalFormatting>
  <conditionalFormatting sqref="BF232:BF233 N232:N233 R232:R233 V232:V233 Z232:Z233 AT232:AT233 BB232:BB233 J232:J233">
    <cfRule type="expression" dxfId="2650" priority="1289" stopIfTrue="1">
      <formula>AND(J232=$A$40,I232=$A$41)</formula>
    </cfRule>
  </conditionalFormatting>
  <conditionalFormatting sqref="AC232:AC233">
    <cfRule type="expression" dxfId="2649" priority="1290" stopIfTrue="1">
      <formula>AND(AD232=$A$40,AC232=$A$41)</formula>
    </cfRule>
  </conditionalFormatting>
  <conditionalFormatting sqref="AD232:AD233">
    <cfRule type="expression" dxfId="2648" priority="1291" stopIfTrue="1">
      <formula>AND(AD232=$A$40,AC232=$A$41)</formula>
    </cfRule>
  </conditionalFormatting>
  <conditionalFormatting sqref="AG232:AG233">
    <cfRule type="expression" dxfId="2647" priority="1292" stopIfTrue="1">
      <formula>AND(AH232=$A$40,AG232=$A$41)</formula>
    </cfRule>
  </conditionalFormatting>
  <conditionalFormatting sqref="AH232:AH233">
    <cfRule type="expression" dxfId="2646" priority="1293" stopIfTrue="1">
      <formula>AND(AH232=$A$40,AG232=$A$41)</formula>
    </cfRule>
  </conditionalFormatting>
  <conditionalFormatting sqref="AK232:AK233">
    <cfRule type="expression" dxfId="2645" priority="1294" stopIfTrue="1">
      <formula>AND(AL232=$A$40,AK232=$A$41)</formula>
    </cfRule>
  </conditionalFormatting>
  <conditionalFormatting sqref="AL232:AL233">
    <cfRule type="expression" dxfId="2644" priority="1295" stopIfTrue="1">
      <formula>AND(AL232=$A$40,AK232=$A$41)</formula>
    </cfRule>
  </conditionalFormatting>
  <conditionalFormatting sqref="AP232:AP233">
    <cfRule type="expression" dxfId="2643" priority="1296" stopIfTrue="1">
      <formula>AND(AP232=$A$40,AO232=$A$41)</formula>
    </cfRule>
  </conditionalFormatting>
  <conditionalFormatting sqref="AW232:AW233">
    <cfRule type="expression" dxfId="2642" priority="1297" stopIfTrue="1">
      <formula>AND(AX232=$A$40,AW232=$A$41)</formula>
    </cfRule>
  </conditionalFormatting>
  <conditionalFormatting sqref="AX232:AX233">
    <cfRule type="expression" dxfId="2641" priority="1298" stopIfTrue="1">
      <formula>AND(AX232=$A$40,AW232=$A$41)</formula>
    </cfRule>
  </conditionalFormatting>
  <conditionalFormatting sqref="I234 AO234 BE234 AS234 BA234 M234 Q234 U234 Y234 AC234">
    <cfRule type="expression" dxfId="2640" priority="1277" stopIfTrue="1">
      <formula>AND(J234=$A$40,I234=$A$41)</formula>
    </cfRule>
  </conditionalFormatting>
  <conditionalFormatting sqref="BF234 AT234 BB234 J234 R234 V234 Z234 AD234 N234">
    <cfRule type="expression" dxfId="2639" priority="1278" stopIfTrue="1">
      <formula>AND(J234=$A$40,I234=$A$41)</formula>
    </cfRule>
  </conditionalFormatting>
  <conditionalFormatting sqref="AC234">
    <cfRule type="expression" dxfId="2638" priority="1279" stopIfTrue="1">
      <formula>AND(AD234=$A$40,AC234=$A$41)</formula>
    </cfRule>
  </conditionalFormatting>
  <conditionalFormatting sqref="AD234">
    <cfRule type="expression" dxfId="2637" priority="1280" stopIfTrue="1">
      <formula>AND(AD234=$A$40,AC234=$A$41)</formula>
    </cfRule>
  </conditionalFormatting>
  <conditionalFormatting sqref="AG234">
    <cfRule type="expression" dxfId="2636" priority="1281" stopIfTrue="1">
      <formula>AND(AH234=$A$40,AG234=$A$41)</formula>
    </cfRule>
  </conditionalFormatting>
  <conditionalFormatting sqref="AH234">
    <cfRule type="expression" dxfId="2635" priority="1282" stopIfTrue="1">
      <formula>AND(AH234=$A$40,AG234=$A$41)</formula>
    </cfRule>
  </conditionalFormatting>
  <conditionalFormatting sqref="AK234">
    <cfRule type="expression" dxfId="2634" priority="1283" stopIfTrue="1">
      <formula>AND(AL234=$A$40,AK234=$A$41)</formula>
    </cfRule>
  </conditionalFormatting>
  <conditionalFormatting sqref="AL234">
    <cfRule type="expression" dxfId="2633" priority="1284" stopIfTrue="1">
      <formula>AND(AL234=$A$40,AK234=$A$41)</formula>
    </cfRule>
  </conditionalFormatting>
  <conditionalFormatting sqref="AP234">
    <cfRule type="expression" dxfId="2632" priority="1285" stopIfTrue="1">
      <formula>AND(AP234=$A$40,AO234=$A$41)</formula>
    </cfRule>
  </conditionalFormatting>
  <conditionalFormatting sqref="AW234">
    <cfRule type="expression" dxfId="2631" priority="1286" stopIfTrue="1">
      <formula>AND(AX234=$A$40,AW234=$A$41)</formula>
    </cfRule>
  </conditionalFormatting>
  <conditionalFormatting sqref="AX234">
    <cfRule type="expression" dxfId="2630" priority="1287" stopIfTrue="1">
      <formula>AND(AX234=$A$40,AW234=$A$41)</formula>
    </cfRule>
  </conditionalFormatting>
  <conditionalFormatting sqref="I235 AO235 BE235 M235 Q235 U235 Y235 AS235 BA235">
    <cfRule type="expression" dxfId="2629" priority="1266" stopIfTrue="1">
      <formula>AND(J235=$A$40,I235=$A$41)</formula>
    </cfRule>
  </conditionalFormatting>
  <conditionalFormatting sqref="BF235 N235 R235 V235 Z235 AT235 BB235 J235">
    <cfRule type="expression" dxfId="2628" priority="1267" stopIfTrue="1">
      <formula>AND(J235=$A$40,I235=$A$41)</formula>
    </cfRule>
  </conditionalFormatting>
  <conditionalFormatting sqref="AC235">
    <cfRule type="expression" dxfId="2627" priority="1268" stopIfTrue="1">
      <formula>AND(AD235=$A$40,AC235=$A$41)</formula>
    </cfRule>
  </conditionalFormatting>
  <conditionalFormatting sqref="AD235">
    <cfRule type="expression" dxfId="2626" priority="1269" stopIfTrue="1">
      <formula>AND(AD235=$A$40,AC235=$A$41)</formula>
    </cfRule>
  </conditionalFormatting>
  <conditionalFormatting sqref="AG235">
    <cfRule type="expression" dxfId="2625" priority="1270" stopIfTrue="1">
      <formula>AND(AH235=$A$40,AG235=$A$41)</formula>
    </cfRule>
  </conditionalFormatting>
  <conditionalFormatting sqref="AH235">
    <cfRule type="expression" dxfId="2624" priority="1271" stopIfTrue="1">
      <formula>AND(AH235=$A$40,AG235=$A$41)</formula>
    </cfRule>
  </conditionalFormatting>
  <conditionalFormatting sqref="AK235">
    <cfRule type="expression" dxfId="2623" priority="1272" stopIfTrue="1">
      <formula>AND(AL235=$A$40,AK235=$A$41)</formula>
    </cfRule>
  </conditionalFormatting>
  <conditionalFormatting sqref="AL235">
    <cfRule type="expression" dxfId="2622" priority="1273" stopIfTrue="1">
      <formula>AND(AL235=$A$40,AK235=$A$41)</formula>
    </cfRule>
  </conditionalFormatting>
  <conditionalFormatting sqref="AP235">
    <cfRule type="expression" dxfId="2621" priority="1274" stopIfTrue="1">
      <formula>AND(AP235=$A$40,AO235=$A$41)</formula>
    </cfRule>
  </conditionalFormatting>
  <conditionalFormatting sqref="AW235">
    <cfRule type="expression" dxfId="2620" priority="1275" stopIfTrue="1">
      <formula>AND(AX235=$A$40,AW235=$A$41)</formula>
    </cfRule>
  </conditionalFormatting>
  <conditionalFormatting sqref="AX235">
    <cfRule type="expression" dxfId="2619" priority="1276" stopIfTrue="1">
      <formula>AND(AX235=$A$40,AW235=$A$41)</formula>
    </cfRule>
  </conditionalFormatting>
  <conditionalFormatting sqref="Q236 AK236 BA236 AW236 AS236 BE236 AO236 M236 AG236 AC236 Y236 U236 I236:I237">
    <cfRule type="expression" dxfId="2618" priority="1242" stopIfTrue="1">
      <formula>AND(J236=$A$40,I236=$A$41)</formula>
    </cfRule>
  </conditionalFormatting>
  <conditionalFormatting sqref="AX236 Z236 R236 N236 BB236 AT236 AP236 V236 BF236 AL236 AD236 AH236 J236:J237">
    <cfRule type="expression" dxfId="2617" priority="1243" stopIfTrue="1">
      <formula>AND(J236=$A$40,I236=$A$41)</formula>
    </cfRule>
  </conditionalFormatting>
  <conditionalFormatting sqref="M237">
    <cfRule type="expression" dxfId="2616" priority="1244" stopIfTrue="1">
      <formula>AND(N237=$A$40,M237=$A$41)</formula>
    </cfRule>
  </conditionalFormatting>
  <conditionalFormatting sqref="N237">
    <cfRule type="expression" dxfId="2615" priority="1245" stopIfTrue="1">
      <formula>AND(N237=$A$40,M237=$A$41)</formula>
    </cfRule>
  </conditionalFormatting>
  <conditionalFormatting sqref="Q237">
    <cfRule type="expression" dxfId="2614" priority="1246" stopIfTrue="1">
      <formula>AND(R237=$A$40,Q237=$A$41)</formula>
    </cfRule>
  </conditionalFormatting>
  <conditionalFormatting sqref="R237">
    <cfRule type="expression" dxfId="2613" priority="1247" stopIfTrue="1">
      <formula>AND(R237=$A$40,Q237=$A$41)</formula>
    </cfRule>
  </conditionalFormatting>
  <conditionalFormatting sqref="Y237">
    <cfRule type="expression" dxfId="2612" priority="1248" stopIfTrue="1">
      <formula>AND(Z237=$A$40,Y237=$A$41)</formula>
    </cfRule>
  </conditionalFormatting>
  <conditionalFormatting sqref="Z237">
    <cfRule type="expression" dxfId="2611" priority="1249" stopIfTrue="1">
      <formula>AND(Z237=$A$40,Y237=$A$41)</formula>
    </cfRule>
  </conditionalFormatting>
  <conditionalFormatting sqref="AC237">
    <cfRule type="expression" dxfId="2610" priority="1250" stopIfTrue="1">
      <formula>AND(AD237=$A$40,AC237=$A$41)</formula>
    </cfRule>
  </conditionalFormatting>
  <conditionalFormatting sqref="AD237">
    <cfRule type="expression" dxfId="2609" priority="1251" stopIfTrue="1">
      <formula>AND(AD237=$A$40,AC237=$A$41)</formula>
    </cfRule>
  </conditionalFormatting>
  <conditionalFormatting sqref="AG237">
    <cfRule type="expression" dxfId="2608" priority="1252" stopIfTrue="1">
      <formula>AND(AH237=$A$40,AG237=$A$41)</formula>
    </cfRule>
  </conditionalFormatting>
  <conditionalFormatting sqref="AH237">
    <cfRule type="expression" dxfId="2607" priority="1253" stopIfTrue="1">
      <formula>AND(AH237=$A$40,AG237=$A$41)</formula>
    </cfRule>
  </conditionalFormatting>
  <conditionalFormatting sqref="AK237">
    <cfRule type="expression" dxfId="2606" priority="1254" stopIfTrue="1">
      <formula>AND(AL237=$A$40,AK237=$A$41)</formula>
    </cfRule>
  </conditionalFormatting>
  <conditionalFormatting sqref="AL237">
    <cfRule type="expression" dxfId="2605" priority="1255" stopIfTrue="1">
      <formula>AND(AL237=$A$40,AK237=$A$41)</formula>
    </cfRule>
  </conditionalFormatting>
  <conditionalFormatting sqref="AO237">
    <cfRule type="expression" dxfId="2604" priority="1256" stopIfTrue="1">
      <formula>AND(AP237=$A$40,AO237=$A$41)</formula>
    </cfRule>
  </conditionalFormatting>
  <conditionalFormatting sqref="AP237">
    <cfRule type="expression" dxfId="2603" priority="1257" stopIfTrue="1">
      <formula>AND(AP237=$A$40,AO237=$A$41)</formula>
    </cfRule>
  </conditionalFormatting>
  <conditionalFormatting sqref="AS237">
    <cfRule type="expression" dxfId="2602" priority="1258" stopIfTrue="1">
      <formula>AND(AT237=$A$40,AS237=$A$41)</formula>
    </cfRule>
  </conditionalFormatting>
  <conditionalFormatting sqref="AT237">
    <cfRule type="expression" dxfId="2601" priority="1259" stopIfTrue="1">
      <formula>AND(AT237=$A$40,AS237=$A$41)</formula>
    </cfRule>
  </conditionalFormatting>
  <conditionalFormatting sqref="AW237">
    <cfRule type="expression" dxfId="2600" priority="1260" stopIfTrue="1">
      <formula>AND(AX237=$A$40,AW237=$A$41)</formula>
    </cfRule>
  </conditionalFormatting>
  <conditionalFormatting sqref="AX237">
    <cfRule type="expression" dxfId="2599" priority="1261" stopIfTrue="1">
      <formula>AND(AX237=$A$40,AW237=$A$41)</formula>
    </cfRule>
  </conditionalFormatting>
  <conditionalFormatting sqref="BA237">
    <cfRule type="expression" dxfId="2598" priority="1262" stopIfTrue="1">
      <formula>AND(BB237=$A$40,BA237=$A$41)</formula>
    </cfRule>
  </conditionalFormatting>
  <conditionalFormatting sqref="BB237">
    <cfRule type="expression" dxfId="2597" priority="1263" stopIfTrue="1">
      <formula>AND(BB237=$A$40,BA237=$A$41)</formula>
    </cfRule>
  </conditionalFormatting>
  <conditionalFormatting sqref="BE237">
    <cfRule type="expression" dxfId="2596" priority="1264" stopIfTrue="1">
      <formula>AND(BF237=$A$40,BE237=$A$41)</formula>
    </cfRule>
  </conditionalFormatting>
  <conditionalFormatting sqref="BF237">
    <cfRule type="expression" dxfId="2595" priority="1265" stopIfTrue="1">
      <formula>AND(BF237=$A$40,BE237=$A$41)</formula>
    </cfRule>
  </conditionalFormatting>
  <conditionalFormatting sqref="U237">
    <cfRule type="expression" dxfId="2594" priority="1240" stopIfTrue="1">
      <formula>AND(V237=$A$40,U237=$A$41)</formula>
    </cfRule>
  </conditionalFormatting>
  <conditionalFormatting sqref="V237">
    <cfRule type="expression" dxfId="2593" priority="1241" stopIfTrue="1">
      <formula>AND(V237=$A$40,U237=$A$41)</formula>
    </cfRule>
  </conditionalFormatting>
  <conditionalFormatting sqref="AG234">
    <cfRule type="expression" dxfId="2592" priority="1236" stopIfTrue="1">
      <formula>AND(AH234=$A$40,AG234=$A$41)</formula>
    </cfRule>
  </conditionalFormatting>
  <conditionalFormatting sqref="AH234">
    <cfRule type="expression" dxfId="2591" priority="1237" stopIfTrue="1">
      <formula>AND(AH234=$A$40,AG234=$A$41)</formula>
    </cfRule>
  </conditionalFormatting>
  <conditionalFormatting sqref="AK234">
    <cfRule type="expression" dxfId="2590" priority="1238" stopIfTrue="1">
      <formula>AND(AL234=$A$40,AK234=$A$41)</formula>
    </cfRule>
  </conditionalFormatting>
  <conditionalFormatting sqref="AL234">
    <cfRule type="expression" dxfId="2589" priority="1239" stopIfTrue="1">
      <formula>AND(AL234=$A$40,AK234=$A$41)</formula>
    </cfRule>
  </conditionalFormatting>
  <conditionalFormatting sqref="Q238 AK238 BA238 AW238 AS238 BE238 AO238 M238 AG238 AC238 Y238 U238 I238">
    <cfRule type="expression" dxfId="2588" priority="1234" stopIfTrue="1">
      <formula>AND(J238=$A$40,I238=$A$41)</formula>
    </cfRule>
  </conditionalFormatting>
  <conditionalFormatting sqref="AX238 Z238 R238 N238 BB238 AT238 AP238 V238 BF238 AL238 AD238 AH238 J238">
    <cfRule type="expression" dxfId="2587" priority="1235" stopIfTrue="1">
      <formula>AND(J238=$A$40,I238=$A$41)</formula>
    </cfRule>
  </conditionalFormatting>
  <conditionalFormatting sqref="I239:I241 Q239:Q241 AK239:AK240 BA239:BA241 AW239:AW240 AS239:AS241 BE239:BE241 AO239:AO241 M239:M241 AG239:AG240 AC239:AC240 Y239:Y241 U239:U241">
    <cfRule type="expression" dxfId="2586" priority="1223" stopIfTrue="1">
      <formula>AND(J239=$A$40,I239=$A$41)</formula>
    </cfRule>
  </conditionalFormatting>
  <conditionalFormatting sqref="AX239:AX240 Z239:Z241 R239:R241 N239:N241 BB239:BB241 AT239:AT241 AP239:AP240 V239:V241 BF239:BF241 AL239:AL240 AD239:AD240 AH239:AH240 J239:J241">
    <cfRule type="expression" dxfId="2585" priority="1224" stopIfTrue="1">
      <formula>AND(J239=$A$40,I239=$A$41)</formula>
    </cfRule>
  </conditionalFormatting>
  <conditionalFormatting sqref="AC241">
    <cfRule type="expression" dxfId="2584" priority="1225" stopIfTrue="1">
      <formula>AND(AD241=$A$40,AC241=$A$41)</formula>
    </cfRule>
  </conditionalFormatting>
  <conditionalFormatting sqref="AD241">
    <cfRule type="expression" dxfId="2583" priority="1226" stopIfTrue="1">
      <formula>AND(AD241=$A$40,AC241=$A$41)</formula>
    </cfRule>
  </conditionalFormatting>
  <conditionalFormatting sqref="AG241">
    <cfRule type="expression" dxfId="2582" priority="1227" stopIfTrue="1">
      <formula>AND(AH241=$A$40,AG241=$A$41)</formula>
    </cfRule>
  </conditionalFormatting>
  <conditionalFormatting sqref="AH241">
    <cfRule type="expression" dxfId="2581" priority="1228" stopIfTrue="1">
      <formula>AND(AH241=$A$40,AG241=$A$41)</formula>
    </cfRule>
  </conditionalFormatting>
  <conditionalFormatting sqref="AK241">
    <cfRule type="expression" dxfId="2580" priority="1229" stopIfTrue="1">
      <formula>AND(AL241=$A$40,AK241=$A$41)</formula>
    </cfRule>
  </conditionalFormatting>
  <conditionalFormatting sqref="AL241">
    <cfRule type="expression" dxfId="2579" priority="1230" stopIfTrue="1">
      <formula>AND(AL241=$A$40,AK241=$A$41)</formula>
    </cfRule>
  </conditionalFormatting>
  <conditionalFormatting sqref="AP241">
    <cfRule type="expression" dxfId="2578" priority="1231" stopIfTrue="1">
      <formula>AND(AP241=$A$40,AO241=$A$41)</formula>
    </cfRule>
  </conditionalFormatting>
  <conditionalFormatting sqref="AW241">
    <cfRule type="expression" dxfId="2577" priority="1232" stopIfTrue="1">
      <formula>AND(AX241=$A$40,AW241=$A$41)</formula>
    </cfRule>
  </conditionalFormatting>
  <conditionalFormatting sqref="AX241">
    <cfRule type="expression" dxfId="2576" priority="1233" stopIfTrue="1">
      <formula>AND(AX241=$A$40,AW241=$A$41)</formula>
    </cfRule>
  </conditionalFormatting>
  <conditionalFormatting sqref="AK244 AW244 AG244 AC244">
    <cfRule type="expression" dxfId="2575" priority="1212" stopIfTrue="1">
      <formula>AND(AD244=$A$40,AC244=$A$41)</formula>
    </cfRule>
  </conditionalFormatting>
  <conditionalFormatting sqref="AX244 AP244 AL244 AD244 AH244">
    <cfRule type="expression" dxfId="2574" priority="1213" stopIfTrue="1">
      <formula>AND(AD244=$A$40,AC244=$A$41)</formula>
    </cfRule>
  </conditionalFormatting>
  <conditionalFormatting sqref="I243 Q243 AK243 BA243 AW243 AS243 BE243 AO243 M243 AG243 AC243 Y243 U243">
    <cfRule type="expression" dxfId="2573" priority="1210" stopIfTrue="1">
      <formula>AND(J243=$A$40,I243=$A$41)</formula>
    </cfRule>
  </conditionalFormatting>
  <conditionalFormatting sqref="AX243 Z243 R243 N243 BB243 AT243 AP243 V243 BF243 AL243 AD243 AH243 J243">
    <cfRule type="expression" dxfId="2572" priority="1211" stopIfTrue="1">
      <formula>AND(J243=$A$40,I243=$A$41)</formula>
    </cfRule>
  </conditionalFormatting>
  <conditionalFormatting sqref="I242 Q242 AK242 BA242 AW242 AS242 BE242 AO242 M242 AG242 AC242 Y242 U242">
    <cfRule type="expression" dxfId="2571" priority="1208" stopIfTrue="1">
      <formula>AND(J242=$A$40,I242=$A$41)</formula>
    </cfRule>
  </conditionalFormatting>
  <conditionalFormatting sqref="AX242 Z242 R242 N242 BB242 AT242 AP242 V242 BF242 AL242 AD242 AH242 J242">
    <cfRule type="expression" dxfId="2570" priority="1209" stopIfTrue="1">
      <formula>AND(J242=$A$40,I242=$A$41)</formula>
    </cfRule>
  </conditionalFormatting>
  <conditionalFormatting sqref="BE249 I249 Q249 AK249 BA249 AW249 AS249 AO249 M249 AG249 AC249 Y249 U249 AC251 AG251 AW251 AK251">
    <cfRule type="expression" dxfId="2569" priority="1195" stopIfTrue="1">
      <formula>AND(J249=$A$40,I249=$A$41)</formula>
    </cfRule>
  </conditionalFormatting>
  <conditionalFormatting sqref="AX249 Z249 R249 N249 BB249 AT249 AP249 V249 AL249 AD249 AH249 J249 BF249 AH251 AD251 AL251 AP251 AX251">
    <cfRule type="expression" dxfId="2568" priority="1196" stopIfTrue="1">
      <formula>AND(J249=$A$40,I249=$A$41)</formula>
    </cfRule>
  </conditionalFormatting>
  <conditionalFormatting sqref="AC247:AC248">
    <cfRule type="expression" dxfId="2567" priority="1197" stopIfTrue="1">
      <formula>AND(AD247=$A$40,AC247=$A$41)</formula>
    </cfRule>
  </conditionalFormatting>
  <conditionalFormatting sqref="AD247:AD248">
    <cfRule type="expression" dxfId="2566" priority="1198" stopIfTrue="1">
      <formula>AND(AD247=$A$40,AC247=$A$41)</formula>
    </cfRule>
  </conditionalFormatting>
  <conditionalFormatting sqref="AG247:AG248">
    <cfRule type="expression" dxfId="2565" priority="1199" stopIfTrue="1">
      <formula>AND(AH247=$A$40,AG247=$A$41)</formula>
    </cfRule>
  </conditionalFormatting>
  <conditionalFormatting sqref="AH247:AH248">
    <cfRule type="expression" dxfId="2564" priority="1200" stopIfTrue="1">
      <formula>AND(AH247=$A$40,AG247=$A$41)</formula>
    </cfRule>
  </conditionalFormatting>
  <conditionalFormatting sqref="AK247:AK248">
    <cfRule type="expression" dxfId="2563" priority="1201" stopIfTrue="1">
      <formula>AND(AL247=$A$40,AK247=$A$41)</formula>
    </cfRule>
  </conditionalFormatting>
  <conditionalFormatting sqref="AL247:AL248">
    <cfRule type="expression" dxfId="2562" priority="1202" stopIfTrue="1">
      <formula>AND(AL247=$A$40,AK247=$A$41)</formula>
    </cfRule>
  </conditionalFormatting>
  <conditionalFormatting sqref="AP247:AP248">
    <cfRule type="expression" dxfId="2561" priority="1203" stopIfTrue="1">
      <formula>AND(AP247=$A$40,AO247=$A$41)</formula>
    </cfRule>
  </conditionalFormatting>
  <conditionalFormatting sqref="AW247:AW248">
    <cfRule type="expression" dxfId="2560" priority="1204" stopIfTrue="1">
      <formula>AND(AX247=$A$40,AW247=$A$41)</formula>
    </cfRule>
  </conditionalFormatting>
  <conditionalFormatting sqref="AX247:AX248">
    <cfRule type="expression" dxfId="2559" priority="1205" stopIfTrue="1">
      <formula>AND(AX247=$A$40,AW247=$A$41)</formula>
    </cfRule>
  </conditionalFormatting>
  <conditionalFormatting sqref="U250 Y250 AC250 AG250 M250 AO250 AS250 AW250 BA250 AK250 Q250 I250 BE250">
    <cfRule type="expression" dxfId="2558" priority="1193" stopIfTrue="1">
      <formula>AND(J250=$A$40,I250=$A$41)</formula>
    </cfRule>
  </conditionalFormatting>
  <conditionalFormatting sqref="BF250 J250 AH250 AD250 AL250 V250 AP250 AT250 BB250 N250 R250 Z250 AX250">
    <cfRule type="expression" dxfId="2557" priority="1194" stopIfTrue="1">
      <formula>AND(J250=$A$40,I250=$A$41)</formula>
    </cfRule>
  </conditionalFormatting>
  <conditionalFormatting sqref="U252 Y252 M252 BA252 Q252 I252 BE252 AO252 AS252 AG252 AK252 AC252">
    <cfRule type="expression" dxfId="2556" priority="1182" stopIfTrue="1">
      <formula>AND(J252=$A$40,I252=$A$41)</formula>
    </cfRule>
  </conditionalFormatting>
  <conditionalFormatting sqref="BF252 J252 V252 BB252 N252 R252 Z252 AD252 AP252 AH252 AL252 AT252">
    <cfRule type="expression" dxfId="2555" priority="1183" stopIfTrue="1">
      <formula>AND(J252=$A$40,I252=$A$41)</formula>
    </cfRule>
  </conditionalFormatting>
  <conditionalFormatting sqref="AC252">
    <cfRule type="expression" dxfId="2554" priority="1184" stopIfTrue="1">
      <formula>AND(AD252=$A$40,AC252=$A$41)</formula>
    </cfRule>
  </conditionalFormatting>
  <conditionalFormatting sqref="AD252">
    <cfRule type="expression" dxfId="2553" priority="1185" stopIfTrue="1">
      <formula>AND(AD252=$A$40,AC252=$A$41)</formula>
    </cfRule>
  </conditionalFormatting>
  <conditionalFormatting sqref="AG252">
    <cfRule type="expression" dxfId="2552" priority="1186" stopIfTrue="1">
      <formula>AND(AH252=$A$40,AG252=$A$41)</formula>
    </cfRule>
  </conditionalFormatting>
  <conditionalFormatting sqref="AH252">
    <cfRule type="expression" dxfId="2551" priority="1187" stopIfTrue="1">
      <formula>AND(AH252=$A$40,AG252=$A$41)</formula>
    </cfRule>
  </conditionalFormatting>
  <conditionalFormatting sqref="AK252">
    <cfRule type="expression" dxfId="2550" priority="1188" stopIfTrue="1">
      <formula>AND(AL252=$A$40,AK252=$A$41)</formula>
    </cfRule>
  </conditionalFormatting>
  <conditionalFormatting sqref="AL252">
    <cfRule type="expression" dxfId="2549" priority="1189" stopIfTrue="1">
      <formula>AND(AL252=$A$40,AK252=$A$41)</formula>
    </cfRule>
  </conditionalFormatting>
  <conditionalFormatting sqref="AP252">
    <cfRule type="expression" dxfId="2548" priority="1190" stopIfTrue="1">
      <formula>AND(AP252=$A$40,AO252=$A$41)</formula>
    </cfRule>
  </conditionalFormatting>
  <conditionalFormatting sqref="AW252">
    <cfRule type="expression" dxfId="2547" priority="1191" stopIfTrue="1">
      <formula>AND(AX252=$A$40,AW252=$A$41)</formula>
    </cfRule>
  </conditionalFormatting>
  <conditionalFormatting sqref="AX252">
    <cfRule type="expression" dxfId="2546" priority="1192" stopIfTrue="1">
      <formula>AND(AX252=$A$40,AW252=$A$41)</formula>
    </cfRule>
  </conditionalFormatting>
  <conditionalFormatting sqref="AW252">
    <cfRule type="expression" dxfId="2545" priority="1178" stopIfTrue="1">
      <formula>AND(AX252=$A$40,AW252=$A$41)</formula>
    </cfRule>
  </conditionalFormatting>
  <conditionalFormatting sqref="AX252">
    <cfRule type="expression" dxfId="2544" priority="1179" stopIfTrue="1">
      <formula>AND(AX252=$A$40,AW252=$A$41)</formula>
    </cfRule>
  </conditionalFormatting>
  <conditionalFormatting sqref="BA252">
    <cfRule type="expression" dxfId="2543" priority="1180" stopIfTrue="1">
      <formula>AND(BB252=$A$40,BA252=$A$41)</formula>
    </cfRule>
  </conditionalFormatting>
  <conditionalFormatting sqref="BB252">
    <cfRule type="expression" dxfId="2542" priority="1181" stopIfTrue="1">
      <formula>AND(BB252=$A$40,BA252=$A$41)</formula>
    </cfRule>
  </conditionalFormatting>
  <conditionalFormatting sqref="I253:I256 AK253:AK254 BA253:BA256 AW253:AW254 AO253:AO256 AG253:AG254 AC253:AC254 M253:M256 U253:U256 BE253:BE256 AW256 AS253:AS256 Q253:Q256 AC256 Y253:Y256">
    <cfRule type="expression" dxfId="2541" priority="1167" stopIfTrue="1">
      <formula>AND(J253=$A$40,I253=$A$41)</formula>
    </cfRule>
  </conditionalFormatting>
  <conditionalFormatting sqref="AX253:AX254 BB253:BB256 AT253:AT256 AP253:AP254 AL253:AL254 AD253:AD254 AH253:AH254 J253:J256 AD256 V253:V256 R253:R256 BF253:BF256 AX256 Z253:Z256 N253:N256">
    <cfRule type="expression" dxfId="2540" priority="1168" stopIfTrue="1">
      <formula>AND(J253=$A$40,I253=$A$41)</formula>
    </cfRule>
  </conditionalFormatting>
  <conditionalFormatting sqref="AC255:AC256">
    <cfRule type="expression" dxfId="2539" priority="1169" stopIfTrue="1">
      <formula>AND(AD255=$A$40,AC255=$A$41)</formula>
    </cfRule>
  </conditionalFormatting>
  <conditionalFormatting sqref="AD255:AD256">
    <cfRule type="expression" dxfId="2538" priority="1170" stopIfTrue="1">
      <formula>AND(AD255=$A$40,AC255=$A$41)</formula>
    </cfRule>
  </conditionalFormatting>
  <conditionalFormatting sqref="AG255:AG256">
    <cfRule type="expression" dxfId="2537" priority="1171" stopIfTrue="1">
      <formula>AND(AH255=$A$40,AG255=$A$41)</formula>
    </cfRule>
  </conditionalFormatting>
  <conditionalFormatting sqref="AH255:AH256">
    <cfRule type="expression" dxfId="2536" priority="1172" stopIfTrue="1">
      <formula>AND(AH255=$A$40,AG255=$A$41)</formula>
    </cfRule>
  </conditionalFormatting>
  <conditionalFormatting sqref="AK255:AK256">
    <cfRule type="expression" dxfId="2535" priority="1173" stopIfTrue="1">
      <formula>AND(AL255=$A$40,AK255=$A$41)</formula>
    </cfRule>
  </conditionalFormatting>
  <conditionalFormatting sqref="AL255:AL256">
    <cfRule type="expression" dxfId="2534" priority="1174" stopIfTrue="1">
      <formula>AND(AL255=$A$40,AK255=$A$41)</formula>
    </cfRule>
  </conditionalFormatting>
  <conditionalFormatting sqref="AP255:AP256">
    <cfRule type="expression" dxfId="2533" priority="1175" stopIfTrue="1">
      <formula>AND(AP255=$A$40,AO255=$A$41)</formula>
    </cfRule>
  </conditionalFormatting>
  <conditionalFormatting sqref="AW255:AW256">
    <cfRule type="expression" dxfId="2532" priority="1176" stopIfTrue="1">
      <formula>AND(AX255=$A$40,AW255=$A$41)</formula>
    </cfRule>
  </conditionalFormatting>
  <conditionalFormatting sqref="AX255:AX256">
    <cfRule type="expression" dxfId="2531" priority="1177" stopIfTrue="1">
      <formula>AND(AX255=$A$40,AW255=$A$41)</formula>
    </cfRule>
  </conditionalFormatting>
  <conditionalFormatting sqref="AG256">
    <cfRule type="expression" dxfId="2530" priority="1158" stopIfTrue="1">
      <formula>AND(AH256=$A$40,AG256=$A$41)</formula>
    </cfRule>
  </conditionalFormatting>
  <conditionalFormatting sqref="AH256">
    <cfRule type="expression" dxfId="2529" priority="1159" stopIfTrue="1">
      <formula>AND(AH256=$A$40,AG256=$A$41)</formula>
    </cfRule>
  </conditionalFormatting>
  <conditionalFormatting sqref="AK256">
    <cfRule type="expression" dxfId="2528" priority="1160" stopIfTrue="1">
      <formula>AND(AL256=$A$40,AK256=$A$41)</formula>
    </cfRule>
  </conditionalFormatting>
  <conditionalFormatting sqref="AL256">
    <cfRule type="expression" dxfId="2527" priority="1161" stopIfTrue="1">
      <formula>AND(AL256=$A$40,AK256=$A$41)</formula>
    </cfRule>
  </conditionalFormatting>
  <conditionalFormatting sqref="AO256">
    <cfRule type="expression" dxfId="2526" priority="1162" stopIfTrue="1">
      <formula>AND(AP256=$A$40,AO256=$A$41)</formula>
    </cfRule>
  </conditionalFormatting>
  <conditionalFormatting sqref="AP256">
    <cfRule type="expression" dxfId="2525" priority="1163" stopIfTrue="1">
      <formula>AND(AP256=$A$40,AO256=$A$41)</formula>
    </cfRule>
  </conditionalFormatting>
  <conditionalFormatting sqref="AT256">
    <cfRule type="expression" dxfId="2524" priority="1164" stopIfTrue="1">
      <formula>AND(AT256=$A$40,AS256=$A$41)</formula>
    </cfRule>
  </conditionalFormatting>
  <conditionalFormatting sqref="BA256">
    <cfRule type="expression" dxfId="2523" priority="1165" stopIfTrue="1">
      <formula>AND(BB256=$A$40,BA256=$A$41)</formula>
    </cfRule>
  </conditionalFormatting>
  <conditionalFormatting sqref="BB256">
    <cfRule type="expression" dxfId="2522" priority="1166" stopIfTrue="1">
      <formula>AND(BB256=$A$40,BA256=$A$41)</formula>
    </cfRule>
  </conditionalFormatting>
  <conditionalFormatting sqref="BE257 I257 Q257 AK257 BA257 AW257 AS257 AO257 M257 AG257 AC257 Y257 U257">
    <cfRule type="expression" dxfId="2521" priority="1156" stopIfTrue="1">
      <formula>AND(J257=$A$40,I257=$A$41)</formula>
    </cfRule>
  </conditionalFormatting>
  <conditionalFormatting sqref="BF257 AX257 Z257 R257 N257 BB257 AT257 AP257 V257 AL257 AD257 AH257 J257">
    <cfRule type="expression" dxfId="2520" priority="1157" stopIfTrue="1">
      <formula>AND(J257=$A$40,I257=$A$41)</formula>
    </cfRule>
  </conditionalFormatting>
  <conditionalFormatting sqref="AC259">
    <cfRule type="expression" dxfId="2519" priority="1147" stopIfTrue="1">
      <formula>AND(AD259=$A$40,AC259=$A$41)</formula>
    </cfRule>
  </conditionalFormatting>
  <conditionalFormatting sqref="AD259">
    <cfRule type="expression" dxfId="2518" priority="1148" stopIfTrue="1">
      <formula>AND(AD259=$A$40,AC259=$A$41)</formula>
    </cfRule>
  </conditionalFormatting>
  <conditionalFormatting sqref="AG259">
    <cfRule type="expression" dxfId="2517" priority="1149" stopIfTrue="1">
      <formula>AND(AH259=$A$40,AG259=$A$41)</formula>
    </cfRule>
  </conditionalFormatting>
  <conditionalFormatting sqref="AH259">
    <cfRule type="expression" dxfId="2516" priority="1150" stopIfTrue="1">
      <formula>AND(AH259=$A$40,AG259=$A$41)</formula>
    </cfRule>
  </conditionalFormatting>
  <conditionalFormatting sqref="AK259">
    <cfRule type="expression" dxfId="2515" priority="1151" stopIfTrue="1">
      <formula>AND(AL259=$A$40,AK259=$A$41)</formula>
    </cfRule>
  </conditionalFormatting>
  <conditionalFormatting sqref="AL259">
    <cfRule type="expression" dxfId="2514" priority="1152" stopIfTrue="1">
      <formula>AND(AL259=$A$40,AK259=$A$41)</formula>
    </cfRule>
  </conditionalFormatting>
  <conditionalFormatting sqref="AP259">
    <cfRule type="expression" dxfId="2513" priority="1153" stopIfTrue="1">
      <formula>AND(AP259=$A$40,AO259=$A$41)</formula>
    </cfRule>
  </conditionalFormatting>
  <conditionalFormatting sqref="AW259">
    <cfRule type="expression" dxfId="2512" priority="1154" stopIfTrue="1">
      <formula>AND(AX259=$A$40,AW259=$A$41)</formula>
    </cfRule>
  </conditionalFormatting>
  <conditionalFormatting sqref="AX259">
    <cfRule type="expression" dxfId="2511" priority="1155" stopIfTrue="1">
      <formula>AND(AX259=$A$40,AW259=$A$41)</formula>
    </cfRule>
  </conditionalFormatting>
  <conditionalFormatting sqref="AK259">
    <cfRule type="expression" dxfId="2510" priority="1138" stopIfTrue="1">
      <formula>AND(AL259=$A$40,AK259=$A$41)</formula>
    </cfRule>
  </conditionalFormatting>
  <conditionalFormatting sqref="AL259">
    <cfRule type="expression" dxfId="2509" priority="1139" stopIfTrue="1">
      <formula>AND(AL259=$A$40,AK259=$A$41)</formula>
    </cfRule>
  </conditionalFormatting>
  <conditionalFormatting sqref="AO259">
    <cfRule type="expression" dxfId="2508" priority="1140" stopIfTrue="1">
      <formula>AND(AP259=$A$40,AO259=$A$41)</formula>
    </cfRule>
  </conditionalFormatting>
  <conditionalFormatting sqref="AP259">
    <cfRule type="expression" dxfId="2507" priority="1141" stopIfTrue="1">
      <formula>AND(AP259=$A$40,AO259=$A$41)</formula>
    </cfRule>
  </conditionalFormatting>
  <conditionalFormatting sqref="AS259">
    <cfRule type="expression" dxfId="2506" priority="1142" stopIfTrue="1">
      <formula>AND(AT259=$A$40,AS259=$A$41)</formula>
    </cfRule>
  </conditionalFormatting>
  <conditionalFormatting sqref="AT259">
    <cfRule type="expression" dxfId="2505" priority="1143" stopIfTrue="1">
      <formula>AND(AT259=$A$40,AS259=$A$41)</formula>
    </cfRule>
  </conditionalFormatting>
  <conditionalFormatting sqref="AX259">
    <cfRule type="expression" dxfId="2504" priority="1144" stopIfTrue="1">
      <formula>AND(AX259=$A$40,AW259=$A$41)</formula>
    </cfRule>
  </conditionalFormatting>
  <conditionalFormatting sqref="AW264:AW265">
    <cfRule type="expression" dxfId="2503" priority="1132" stopIfTrue="1">
      <formula>AND(AX264=$A$40,AW264=$A$41)</formula>
    </cfRule>
  </conditionalFormatting>
  <conditionalFormatting sqref="AX264:AX265">
    <cfRule type="expression" dxfId="2502" priority="1133" stopIfTrue="1">
      <formula>AND(AX264=$A$40,AW264=$A$41)</formula>
    </cfRule>
  </conditionalFormatting>
  <conditionalFormatting sqref="AW262:AW263">
    <cfRule type="expression" dxfId="2501" priority="1134" stopIfTrue="1">
      <formula>AND(AX262=$A$40,AW262=$A$41)</formula>
    </cfRule>
  </conditionalFormatting>
  <conditionalFormatting sqref="AX262:AX263">
    <cfRule type="expression" dxfId="2500" priority="1135" stopIfTrue="1">
      <formula>AND(AX262=$A$40,AW262=$A$41)</formula>
    </cfRule>
  </conditionalFormatting>
  <conditionalFormatting sqref="I266:I267 Q266:Q267 BA266:BA267 AW266 AS266:AS267 M266:M267 U266:U267 Y266:Y267 AG266:AG267 BE266:BE267 AC266:AC267 AO266:AO267 AK266:AK267">
    <cfRule type="expression" dxfId="2499" priority="1130" stopIfTrue="1">
      <formula>AND(J266=$A$40,I266=$A$41)</formula>
    </cfRule>
  </conditionalFormatting>
  <conditionalFormatting sqref="BF266:BF267 AX266 R266:R267 N266:N267 BB266:BB267 AT266:AT267 V266:V267 J266:J267 AP266:AP267 AH266:AH267 AD266:AD267 AL266:AL267 Z266:Z267">
    <cfRule type="expression" dxfId="2498" priority="1131" stopIfTrue="1">
      <formula>AND(J266=$A$40,I266=$A$41)</formula>
    </cfRule>
  </conditionalFormatting>
  <conditionalFormatting sqref="AC267">
    <cfRule type="expression" dxfId="2497" priority="1121" stopIfTrue="1">
      <formula>AND(AD267=$A$40,AC267=$A$41)</formula>
    </cfRule>
  </conditionalFormatting>
  <conditionalFormatting sqref="AD267">
    <cfRule type="expression" dxfId="2496" priority="1122" stopIfTrue="1">
      <formula>AND(AD267=$A$40,AC267=$A$41)</formula>
    </cfRule>
  </conditionalFormatting>
  <conditionalFormatting sqref="AG267">
    <cfRule type="expression" dxfId="2495" priority="1123" stopIfTrue="1">
      <formula>AND(AH267=$A$40,AG267=$A$41)</formula>
    </cfRule>
  </conditionalFormatting>
  <conditionalFormatting sqref="AH267">
    <cfRule type="expression" dxfId="2494" priority="1124" stopIfTrue="1">
      <formula>AND(AH267=$A$40,AG267=$A$41)</formula>
    </cfRule>
  </conditionalFormatting>
  <conditionalFormatting sqref="AK267">
    <cfRule type="expression" dxfId="2493" priority="1125" stopIfTrue="1">
      <formula>AND(AL267=$A$40,AK267=$A$41)</formula>
    </cfRule>
  </conditionalFormatting>
  <conditionalFormatting sqref="AL267">
    <cfRule type="expression" dxfId="2492" priority="1126" stopIfTrue="1">
      <formula>AND(AL267=$A$40,AK267=$A$41)</formula>
    </cfRule>
  </conditionalFormatting>
  <conditionalFormatting sqref="AP267">
    <cfRule type="expression" dxfId="2491" priority="1127" stopIfTrue="1">
      <formula>AND(AP267=$A$40,AO267=$A$41)</formula>
    </cfRule>
  </conditionalFormatting>
  <conditionalFormatting sqref="AW267">
    <cfRule type="expression" dxfId="2490" priority="1128" stopIfTrue="1">
      <formula>AND(AX267=$A$40,AW267=$A$41)</formula>
    </cfRule>
  </conditionalFormatting>
  <conditionalFormatting sqref="AX267">
    <cfRule type="expression" dxfId="2489" priority="1129" stopIfTrue="1">
      <formula>AND(AX267=$A$40,AW267=$A$41)</formula>
    </cfRule>
  </conditionalFormatting>
  <conditionalFormatting sqref="AS267">
    <cfRule type="expression" dxfId="2488" priority="1114" stopIfTrue="1">
      <formula>AND(AT267=$A$40,AS267=$A$41)</formula>
    </cfRule>
  </conditionalFormatting>
  <conditionalFormatting sqref="AT267">
    <cfRule type="expression" dxfId="2487" priority="1115" stopIfTrue="1">
      <formula>AND(AT267=$A$40,AS267=$A$41)</formula>
    </cfRule>
  </conditionalFormatting>
  <conditionalFormatting sqref="AW267">
    <cfRule type="expression" dxfId="2486" priority="1116" stopIfTrue="1">
      <formula>AND(AX267=$A$40,AW267=$A$41)</formula>
    </cfRule>
  </conditionalFormatting>
  <conditionalFormatting sqref="AX267">
    <cfRule type="expression" dxfId="2485" priority="1117" stopIfTrue="1">
      <formula>AND(AX267=$A$40,AW267=$A$41)</formula>
    </cfRule>
  </conditionalFormatting>
  <conditionalFormatting sqref="BA267">
    <cfRule type="expression" dxfId="2484" priority="1118" stopIfTrue="1">
      <formula>AND(BB267=$A$40,BA267=$A$41)</formula>
    </cfRule>
  </conditionalFormatting>
  <conditionalFormatting sqref="BB267">
    <cfRule type="expression" dxfId="2483" priority="1119" stopIfTrue="1">
      <formula>AND(BB267=$A$40,BA267=$A$41)</formula>
    </cfRule>
  </conditionalFormatting>
  <conditionalFormatting sqref="BF267">
    <cfRule type="expression" dxfId="2482" priority="1120" stopIfTrue="1">
      <formula>AND(BF267=$A$40,BE267=$A$41)</formula>
    </cfRule>
  </conditionalFormatting>
  <conditionalFormatting sqref="BE268:BE269 I268:I269 Q268:Q269 AK268:AK269 BA268:BA269 AW268:AW269 AS268:AS269 AO268:AO269 M268:M269 AG268:AG269 AC268:AC269 Y268:Y269 U268:U269">
    <cfRule type="expression" dxfId="2481" priority="1112" stopIfTrue="1">
      <formula>AND(J268=$A$40,I268=$A$41)</formula>
    </cfRule>
  </conditionalFormatting>
  <conditionalFormatting sqref="BF268:BF269 AX268:AX269 Z268:Z269 R268:R269 N268:N269 BB268:BB269 AT268:AT269 AP268:AP269 V268:V269 AL268:AL269 AD268:AD269 AH268:AH269 J268:J269">
    <cfRule type="expression" dxfId="2480" priority="1113" stopIfTrue="1">
      <formula>AND(J268=$A$40,I268=$A$41)</formula>
    </cfRule>
  </conditionalFormatting>
  <conditionalFormatting sqref="BE270:BE271 I270:I271 Q270:Q271 AK270:AK271 BA270:BA271 AW270:AW271 AS270:AS271 AO270:AO271 M270:M271 AG270:AG271 AC270:AC271 Y270:Y271 U270:U271">
    <cfRule type="expression" dxfId="2479" priority="1110" stopIfTrue="1">
      <formula>AND(J270=$A$40,I270=$A$41)</formula>
    </cfRule>
  </conditionalFormatting>
  <conditionalFormatting sqref="BF270:BF271 AX270:AX271 Z270:Z271 R270:R271 N270:N271 BB270:BB271 AT270:AT271 AP270:AP271 V270:V271 AL270:AL271 AD270:AD271 AH270:AH271 J270:J271">
    <cfRule type="expression" dxfId="2478" priority="1111" stopIfTrue="1">
      <formula>AND(J270=$A$40,I270=$A$41)</formula>
    </cfRule>
  </conditionalFormatting>
  <conditionalFormatting sqref="AK272:AK273 AW272:AW273 AG272:AG273 AC272:AC273">
    <cfRule type="expression" dxfId="2477" priority="1099" stopIfTrue="1">
      <formula>AND(AD272=$A$40,AC272=$A$41)</formula>
    </cfRule>
  </conditionalFormatting>
  <conditionalFormatting sqref="AX272:AX273 AP272:AP273 AL272:AL273 AD272:AD273 AH272:AH273">
    <cfRule type="expression" dxfId="2476" priority="1100" stopIfTrue="1">
      <formula>AND(AD272=$A$40,AC272=$A$41)</formula>
    </cfRule>
  </conditionalFormatting>
  <conditionalFormatting sqref="AK276 AW276 AG276 AC276">
    <cfRule type="expression" dxfId="2475" priority="1097" stopIfTrue="1">
      <formula>AND(AD276=$A$40,AC276=$A$41)</formula>
    </cfRule>
  </conditionalFormatting>
  <conditionalFormatting sqref="AX276 AP276 AL276 AD276 AH276">
    <cfRule type="expression" dxfId="2474" priority="1098" stopIfTrue="1">
      <formula>AND(AD276=$A$40,AC276=$A$41)</formula>
    </cfRule>
  </conditionalFormatting>
  <conditionalFormatting sqref="AC275">
    <cfRule type="expression" dxfId="2473" priority="1088" stopIfTrue="1">
      <formula>AND(AD275=$A$40,AC275=$A$41)</formula>
    </cfRule>
  </conditionalFormatting>
  <conditionalFormatting sqref="AD275">
    <cfRule type="expression" dxfId="2472" priority="1089" stopIfTrue="1">
      <formula>AND(AD275=$A$40,AC275=$A$41)</formula>
    </cfRule>
  </conditionalFormatting>
  <conditionalFormatting sqref="AG275">
    <cfRule type="expression" dxfId="2471" priority="1090" stopIfTrue="1">
      <formula>AND(AH275=$A$40,AG275=$A$41)</formula>
    </cfRule>
  </conditionalFormatting>
  <conditionalFormatting sqref="AH275">
    <cfRule type="expression" dxfId="2470" priority="1091" stopIfTrue="1">
      <formula>AND(AH275=$A$40,AG275=$A$41)</formula>
    </cfRule>
  </conditionalFormatting>
  <conditionalFormatting sqref="AK275">
    <cfRule type="expression" dxfId="2469" priority="1092" stopIfTrue="1">
      <formula>AND(AL275=$A$40,AK275=$A$41)</formula>
    </cfRule>
  </conditionalFormatting>
  <conditionalFormatting sqref="AL275">
    <cfRule type="expression" dxfId="2468" priority="1093" stopIfTrue="1">
      <formula>AND(AL275=$A$40,AK275=$A$41)</formula>
    </cfRule>
  </conditionalFormatting>
  <conditionalFormatting sqref="AP275">
    <cfRule type="expression" dxfId="2467" priority="1094" stopIfTrue="1">
      <formula>AND(AP275=$A$40,AO275=$A$41)</formula>
    </cfRule>
  </conditionalFormatting>
  <conditionalFormatting sqref="AW275">
    <cfRule type="expression" dxfId="2466" priority="1095" stopIfTrue="1">
      <formula>AND(AX275=$A$40,AW275=$A$41)</formula>
    </cfRule>
  </conditionalFormatting>
  <conditionalFormatting sqref="AX275">
    <cfRule type="expression" dxfId="2465" priority="1096" stopIfTrue="1">
      <formula>AND(AX275=$A$40,AW275=$A$41)</formula>
    </cfRule>
  </conditionalFormatting>
  <conditionalFormatting sqref="BE277:BE278 I277:I278 Q277:Q278 AK277:AK278 BA277:BA278 AW277:AW278 AS277:AS278 AO277:AO278 M277:M278 AG277:AG278 AC277:AC278 Y277:Y278 U277:U278">
    <cfRule type="expression" dxfId="2464" priority="1086" stopIfTrue="1">
      <formula>AND(J277=$A$40,I277=$A$41)</formula>
    </cfRule>
  </conditionalFormatting>
  <conditionalFormatting sqref="BF277:BF278 AX277:AX278 Z277:Z278 R277:R278 N277:N278 BB277:BB278 AT277:AT278 AP277:AP278 V277:V278 AL277:AL278 AD277:AD278 AH277:AH278 J277:J278">
    <cfRule type="expression" dxfId="2463" priority="1087" stopIfTrue="1">
      <formula>AND(J277=$A$40,I277=$A$41)</formula>
    </cfRule>
  </conditionalFormatting>
  <conditionalFormatting sqref="BE279:BE280 I279:I281 Q279:Q281 AK279:AK280 BA279:BA280 AW279:AW280 AS279:AS280 AO279:AO280 M279:M281 AG279:AG280 AC279:AC280 Y279:Y281 U279:U281">
    <cfRule type="expression" dxfId="2462" priority="1075" stopIfTrue="1">
      <formula>AND(J279=$A$40,I279=$A$41)</formula>
    </cfRule>
  </conditionalFormatting>
  <conditionalFormatting sqref="BF279:BF280 AX279:AX280 Z279:Z281 R279:R281 N279:N281 BB279:BB280 AT279:AT280 AP279:AP280 V279:V281 AL279:AL280 AD279:AD280 AH279:AH280 J279:J281">
    <cfRule type="expression" dxfId="2461" priority="1076" stopIfTrue="1">
      <formula>AND(J279=$A$40,I279=$A$41)</formula>
    </cfRule>
  </conditionalFormatting>
  <conditionalFormatting sqref="AC281">
    <cfRule type="expression" dxfId="2460" priority="1077" stopIfTrue="1">
      <formula>AND(AD281=$A$40,AC281=$A$41)</formula>
    </cfRule>
  </conditionalFormatting>
  <conditionalFormatting sqref="AD281">
    <cfRule type="expression" dxfId="2459" priority="1078" stopIfTrue="1">
      <formula>AND(AD281=$A$40,AC281=$A$41)</formula>
    </cfRule>
  </conditionalFormatting>
  <conditionalFormatting sqref="AG281">
    <cfRule type="expression" dxfId="2458" priority="1079" stopIfTrue="1">
      <formula>AND(AH281=$A$40,AG281=$A$41)</formula>
    </cfRule>
  </conditionalFormatting>
  <conditionalFormatting sqref="AH281">
    <cfRule type="expression" dxfId="2457" priority="1080" stopIfTrue="1">
      <formula>AND(AH281=$A$40,AG281=$A$41)</formula>
    </cfRule>
  </conditionalFormatting>
  <conditionalFormatting sqref="AK281">
    <cfRule type="expression" dxfId="2456" priority="1081" stopIfTrue="1">
      <formula>AND(AL281=$A$40,AK281=$A$41)</formula>
    </cfRule>
  </conditionalFormatting>
  <conditionalFormatting sqref="AL281">
    <cfRule type="expression" dxfId="2455" priority="1082" stopIfTrue="1">
      <formula>AND(AL281=$A$40,AK281=$A$41)</formula>
    </cfRule>
  </conditionalFormatting>
  <conditionalFormatting sqref="AO281 AW281 AS281 BE281 BA281">
    <cfRule type="expression" dxfId="2454" priority="1073" stopIfTrue="1">
      <formula>AND(AP281=$A$40,AO281=$A$41)</formula>
    </cfRule>
  </conditionalFormatting>
  <conditionalFormatting sqref="BF281 AX281 AT281 BB281 AP281">
    <cfRule type="expression" dxfId="2453" priority="1074" stopIfTrue="1">
      <formula>AND(AP281=$A$40,AO281=$A$41)</formula>
    </cfRule>
  </conditionalFormatting>
  <conditionalFormatting sqref="BE282:BE283 I282:I283 Q282:Q283 AK282:AK283 BA282:BA283 AW282:AW283 AS282:AS283 AO282:AO283 M282:M283 AG282:AG283 AC282:AC283 Y282:Y283 U282:U283">
    <cfRule type="expression" dxfId="2452" priority="1071" stopIfTrue="1">
      <formula>AND(J282=$A$40,I282=$A$41)</formula>
    </cfRule>
  </conditionalFormatting>
  <conditionalFormatting sqref="BF282:BF283 AX282:AX283 Z282:Z283 R282:R283 N282:N283 BB282:BB283 AT282:AT283 AP282:AP283 V282:V283 AL282:AL283 AD282:AD283 AH282:AH283 J282:J283">
    <cfRule type="expression" dxfId="2451" priority="1072" stopIfTrue="1">
      <formula>AND(J282=$A$40,I282=$A$41)</formula>
    </cfRule>
  </conditionalFormatting>
  <conditionalFormatting sqref="BE284:BE286 I284:I286 Q284:Q286 AK284:AK285 BA284:BA286 AW284:AW285 AS284:AS286 AO284:AO286 M284:M286 AG284:AG285 AC284:AC285 Y284:Y286 U284:U286">
    <cfRule type="expression" dxfId="2450" priority="1060" stopIfTrue="1">
      <formula>AND(J284=$A$40,I284=$A$41)</formula>
    </cfRule>
  </conditionalFormatting>
  <conditionalFormatting sqref="BF284:BF286 AX284:AX285 Z284:Z286 R284:R286 N284:N286 BB284:BB286 AT284:AT286 AP284:AP285 V284:V286 AL284:AL285 AD284:AD285 AH284:AH285 J284:J286">
    <cfRule type="expression" dxfId="2449" priority="1061" stopIfTrue="1">
      <formula>AND(J284=$A$40,I284=$A$41)</formula>
    </cfRule>
  </conditionalFormatting>
  <conditionalFormatting sqref="AC286">
    <cfRule type="expression" dxfId="2448" priority="1062" stopIfTrue="1">
      <formula>AND(AD286=$A$40,AC286=$A$41)</formula>
    </cfRule>
  </conditionalFormatting>
  <conditionalFormatting sqref="AD286">
    <cfRule type="expression" dxfId="2447" priority="1063" stopIfTrue="1">
      <formula>AND(AD286=$A$40,AC286=$A$41)</formula>
    </cfRule>
  </conditionalFormatting>
  <conditionalFormatting sqref="AG286">
    <cfRule type="expression" dxfId="2446" priority="1064" stopIfTrue="1">
      <formula>AND(AH286=$A$40,AG286=$A$41)</formula>
    </cfRule>
  </conditionalFormatting>
  <conditionalFormatting sqref="AH286">
    <cfRule type="expression" dxfId="2445" priority="1065" stopIfTrue="1">
      <formula>AND(AH286=$A$40,AG286=$A$41)</formula>
    </cfRule>
  </conditionalFormatting>
  <conditionalFormatting sqref="AK286">
    <cfRule type="expression" dxfId="2444" priority="1066" stopIfTrue="1">
      <formula>AND(AL286=$A$40,AK286=$A$41)</formula>
    </cfRule>
  </conditionalFormatting>
  <conditionalFormatting sqref="AL286">
    <cfRule type="expression" dxfId="2443" priority="1067" stopIfTrue="1">
      <formula>AND(AL286=$A$40,AK286=$A$41)</formula>
    </cfRule>
  </conditionalFormatting>
  <conditionalFormatting sqref="AP286">
    <cfRule type="expression" dxfId="2442" priority="1068" stopIfTrue="1">
      <formula>AND(AP286=$A$40,AO286=$A$41)</formula>
    </cfRule>
  </conditionalFormatting>
  <conditionalFormatting sqref="AW286">
    <cfRule type="expression" dxfId="2441" priority="1069" stopIfTrue="1">
      <formula>AND(AX286=$A$40,AW286=$A$41)</formula>
    </cfRule>
  </conditionalFormatting>
  <conditionalFormatting sqref="AX286">
    <cfRule type="expression" dxfId="2440" priority="1070" stopIfTrue="1">
      <formula>AND(AX286=$A$40,AW286=$A$41)</formula>
    </cfRule>
  </conditionalFormatting>
  <conditionalFormatting sqref="BE287 I287 Q287 BA287 AS287 AO287 M287 Y287 U287">
    <cfRule type="expression" dxfId="2439" priority="1049" stopIfTrue="1">
      <formula>AND(J287=$A$40,I287=$A$41)</formula>
    </cfRule>
  </conditionalFormatting>
  <conditionalFormatting sqref="BF287 Z287 R287 N287 BB287 AT287 V287 J287">
    <cfRule type="expression" dxfId="2438" priority="1050" stopIfTrue="1">
      <formula>AND(J287=$A$40,I287=$A$41)</formula>
    </cfRule>
  </conditionalFormatting>
  <conditionalFormatting sqref="AC287">
    <cfRule type="expression" dxfId="2437" priority="1051" stopIfTrue="1">
      <formula>AND(AD287=$A$40,AC287=$A$41)</formula>
    </cfRule>
  </conditionalFormatting>
  <conditionalFormatting sqref="AD287">
    <cfRule type="expression" dxfId="2436" priority="1052" stopIfTrue="1">
      <formula>AND(AD287=$A$40,AC287=$A$41)</formula>
    </cfRule>
  </conditionalFormatting>
  <conditionalFormatting sqref="AG287">
    <cfRule type="expression" dxfId="2435" priority="1053" stopIfTrue="1">
      <formula>AND(AH287=$A$40,AG287=$A$41)</formula>
    </cfRule>
  </conditionalFormatting>
  <conditionalFormatting sqref="AH287">
    <cfRule type="expression" dxfId="2434" priority="1054" stopIfTrue="1">
      <formula>AND(AH287=$A$40,AG287=$A$41)</formula>
    </cfRule>
  </conditionalFormatting>
  <conditionalFormatting sqref="AK287">
    <cfRule type="expression" dxfId="2433" priority="1055" stopIfTrue="1">
      <formula>AND(AL287=$A$40,AK287=$A$41)</formula>
    </cfRule>
  </conditionalFormatting>
  <conditionalFormatting sqref="AL287">
    <cfRule type="expression" dxfId="2432" priority="1056" stopIfTrue="1">
      <formula>AND(AL287=$A$40,AK287=$A$41)</formula>
    </cfRule>
  </conditionalFormatting>
  <conditionalFormatting sqref="AP287">
    <cfRule type="expression" dxfId="2431" priority="1057" stopIfTrue="1">
      <formula>AND(AP287=$A$40,AO287=$A$41)</formula>
    </cfRule>
  </conditionalFormatting>
  <conditionalFormatting sqref="AW287">
    <cfRule type="expression" dxfId="2430" priority="1058" stopIfTrue="1">
      <formula>AND(AX287=$A$40,AW287=$A$41)</formula>
    </cfRule>
  </conditionalFormatting>
  <conditionalFormatting sqref="AX287">
    <cfRule type="expression" dxfId="2429" priority="1059" stopIfTrue="1">
      <formula>AND(AX287=$A$40,AW287=$A$41)</formula>
    </cfRule>
  </conditionalFormatting>
  <conditionalFormatting sqref="AK302:AK303 AW302:AW303 AG302:AG303 AC302:AC303">
    <cfRule type="expression" dxfId="2428" priority="1038" stopIfTrue="1">
      <formula>AND(AD302=$A$40,AC302=$A$41)</formula>
    </cfRule>
  </conditionalFormatting>
  <conditionalFormatting sqref="AX302:AX303 AP302:AP303 AL302:AL303 AD302:AD303 AH302:AH303">
    <cfRule type="expression" dxfId="2427" priority="1039" stopIfTrue="1">
      <formula>AND(AD302=$A$40,AC302=$A$41)</formula>
    </cfRule>
  </conditionalFormatting>
  <conditionalFormatting sqref="AC301">
    <cfRule type="expression" dxfId="2426" priority="1040" stopIfTrue="1">
      <formula>AND(AD301=$A$40,AC301=$A$41)</formula>
    </cfRule>
  </conditionalFormatting>
  <conditionalFormatting sqref="AD301">
    <cfRule type="expression" dxfId="2425" priority="1041" stopIfTrue="1">
      <formula>AND(AD301=$A$40,AC301=$A$41)</formula>
    </cfRule>
  </conditionalFormatting>
  <conditionalFormatting sqref="AG301">
    <cfRule type="expression" dxfId="2424" priority="1042" stopIfTrue="1">
      <formula>AND(AH301=$A$40,AG301=$A$41)</formula>
    </cfRule>
  </conditionalFormatting>
  <conditionalFormatting sqref="AH301">
    <cfRule type="expression" dxfId="2423" priority="1043" stopIfTrue="1">
      <formula>AND(AH301=$A$40,AG301=$A$41)</formula>
    </cfRule>
  </conditionalFormatting>
  <conditionalFormatting sqref="AK301">
    <cfRule type="expression" dxfId="2422" priority="1044" stopIfTrue="1">
      <formula>AND(AL301=$A$40,AK301=$A$41)</formula>
    </cfRule>
  </conditionalFormatting>
  <conditionalFormatting sqref="AL301">
    <cfRule type="expression" dxfId="2421" priority="1045" stopIfTrue="1">
      <formula>AND(AL301=$A$40,AK301=$A$41)</formula>
    </cfRule>
  </conditionalFormatting>
  <conditionalFormatting sqref="AP301">
    <cfRule type="expression" dxfId="2420" priority="1046" stopIfTrue="1">
      <formula>AND(AP301=$A$40,AO301=$A$41)</formula>
    </cfRule>
  </conditionalFormatting>
  <conditionalFormatting sqref="AW301">
    <cfRule type="expression" dxfId="2419" priority="1047" stopIfTrue="1">
      <formula>AND(AX301=$A$40,AW301=$A$41)</formula>
    </cfRule>
  </conditionalFormatting>
  <conditionalFormatting sqref="AX301">
    <cfRule type="expression" dxfId="2418" priority="1048" stopIfTrue="1">
      <formula>AND(AX301=$A$40,AW301=$A$41)</formula>
    </cfRule>
  </conditionalFormatting>
  <conditionalFormatting sqref="BE304:BE306 I304:I307 Q304:Q306 AK304:AK305 BA304:BA306 AW304:AW305 AS304:AS306 AO304:AO306 M304:M306 AG304:AG305 AC304:AC305 Y304:Y306 U304:U306">
    <cfRule type="expression" dxfId="2417" priority="1027" stopIfTrue="1">
      <formula>AND(J304=$A$40,I304=$A$41)</formula>
    </cfRule>
  </conditionalFormatting>
  <conditionalFormatting sqref="BF304:BF306 AX304:AX305 Z304:Z306 R304:R306 N304:N306 BB304:BB306 AT304:AT306 AP304:AP305 V304:V306 AL304:AL305 AD304:AD305 AH304:AH305 J304:J307">
    <cfRule type="expression" dxfId="2416" priority="1028" stopIfTrue="1">
      <formula>AND(J304=$A$40,I304=$A$41)</formula>
    </cfRule>
  </conditionalFormatting>
  <conditionalFormatting sqref="AC306">
    <cfRule type="expression" dxfId="2415" priority="1029" stopIfTrue="1">
      <formula>AND(AD306=$A$40,AC306=$A$41)</formula>
    </cfRule>
  </conditionalFormatting>
  <conditionalFormatting sqref="AD306">
    <cfRule type="expression" dxfId="2414" priority="1030" stopIfTrue="1">
      <formula>AND(AD306=$A$40,AC306=$A$41)</formula>
    </cfRule>
  </conditionalFormatting>
  <conditionalFormatting sqref="AG306">
    <cfRule type="expression" dxfId="2413" priority="1031" stopIfTrue="1">
      <formula>AND(AH306=$A$40,AG306=$A$41)</formula>
    </cfRule>
  </conditionalFormatting>
  <conditionalFormatting sqref="AH306">
    <cfRule type="expression" dxfId="2412" priority="1032" stopIfTrue="1">
      <formula>AND(AH306=$A$40,AG306=$A$41)</formula>
    </cfRule>
  </conditionalFormatting>
  <conditionalFormatting sqref="AK306">
    <cfRule type="expression" dxfId="2411" priority="1033" stopIfTrue="1">
      <formula>AND(AL306=$A$40,AK306=$A$41)</formula>
    </cfRule>
  </conditionalFormatting>
  <conditionalFormatting sqref="AL306">
    <cfRule type="expression" dxfId="2410" priority="1034" stopIfTrue="1">
      <formula>AND(AL306=$A$40,AK306=$A$41)</formula>
    </cfRule>
  </conditionalFormatting>
  <conditionalFormatting sqref="AP306">
    <cfRule type="expression" dxfId="2409" priority="1035" stopIfTrue="1">
      <formula>AND(AP306=$A$40,AO306=$A$41)</formula>
    </cfRule>
  </conditionalFormatting>
  <conditionalFormatting sqref="AW306">
    <cfRule type="expression" dxfId="2408" priority="1036" stopIfTrue="1">
      <formula>AND(AX306=$A$40,AW306=$A$41)</formula>
    </cfRule>
  </conditionalFormatting>
  <conditionalFormatting sqref="AX306">
    <cfRule type="expression" dxfId="2407" priority="1037" stopIfTrue="1">
      <formula>AND(AX306=$A$40,AW306=$A$41)</formula>
    </cfRule>
  </conditionalFormatting>
  <conditionalFormatting sqref="BE307 Q307 AK307 BA307 AW307 AS307 AO307 M307 AG307 AC307 Y307 U307">
    <cfRule type="expression" dxfId="2406" priority="1025" stopIfTrue="1">
      <formula>AND(N307=$A$40,M307=$A$41)</formula>
    </cfRule>
  </conditionalFormatting>
  <conditionalFormatting sqref="BF307 AX307 Z307 R307 N307 BB307 AT307 AP307 V307 AL307 AD307 AH307">
    <cfRule type="expression" dxfId="2405" priority="1026" stopIfTrue="1">
      <formula>AND(N307=$A$40,M307=$A$41)</formula>
    </cfRule>
  </conditionalFormatting>
  <conditionalFormatting sqref="BE308:BE310 I308:I310 Q308:Q310 AK308:AK309 BA308:BA310 AW308:AW309 AS308:AS310 AO308:AO310 M308:M310 AG308:AG309 AC308:AC309 Y308:Y310 U308:U310">
    <cfRule type="expression" dxfId="2404" priority="1014" stopIfTrue="1">
      <formula>AND(J308=$A$40,I308=$A$41)</formula>
    </cfRule>
  </conditionalFormatting>
  <conditionalFormatting sqref="BF308:BF310 AX308:AX309 Z308:Z310 R308:R310 N308:N310 BB308:BB310 AT308:AT310 AP308:AP309 V308:V310 AL308:AL309 AD308:AD309 AH308:AH309 J308:J310">
    <cfRule type="expression" dxfId="2403" priority="1015" stopIfTrue="1">
      <formula>AND(J308=$A$40,I308=$A$41)</formula>
    </cfRule>
  </conditionalFormatting>
  <conditionalFormatting sqref="AC310">
    <cfRule type="expression" dxfId="2402" priority="1016" stopIfTrue="1">
      <formula>AND(AD310=$A$40,AC310=$A$41)</formula>
    </cfRule>
  </conditionalFormatting>
  <conditionalFormatting sqref="AD310">
    <cfRule type="expression" dxfId="2401" priority="1017" stopIfTrue="1">
      <formula>AND(AD310=$A$40,AC310=$A$41)</formula>
    </cfRule>
  </conditionalFormatting>
  <conditionalFormatting sqref="AG310">
    <cfRule type="expression" dxfId="2400" priority="1018" stopIfTrue="1">
      <formula>AND(AH310=$A$40,AG310=$A$41)</formula>
    </cfRule>
  </conditionalFormatting>
  <conditionalFormatting sqref="AH310">
    <cfRule type="expression" dxfId="2399" priority="1019" stopIfTrue="1">
      <formula>AND(AH310=$A$40,AG310=$A$41)</formula>
    </cfRule>
  </conditionalFormatting>
  <conditionalFormatting sqref="AK310">
    <cfRule type="expression" dxfId="2398" priority="1020" stopIfTrue="1">
      <formula>AND(AL310=$A$40,AK310=$A$41)</formula>
    </cfRule>
  </conditionalFormatting>
  <conditionalFormatting sqref="AL310">
    <cfRule type="expression" dxfId="2397" priority="1021" stopIfTrue="1">
      <formula>AND(AL310=$A$40,AK310=$A$41)</formula>
    </cfRule>
  </conditionalFormatting>
  <conditionalFormatting sqref="AP310">
    <cfRule type="expression" dxfId="2396" priority="1022" stopIfTrue="1">
      <formula>AND(AP310=$A$40,AO310=$A$41)</formula>
    </cfRule>
  </conditionalFormatting>
  <conditionalFormatting sqref="AW310">
    <cfRule type="expression" dxfId="2395" priority="1023" stopIfTrue="1">
      <formula>AND(AX310=$A$40,AW310=$A$41)</formula>
    </cfRule>
  </conditionalFormatting>
  <conditionalFormatting sqref="AX310">
    <cfRule type="expression" dxfId="2394" priority="1024" stopIfTrue="1">
      <formula>AND(AX310=$A$40,AW310=$A$41)</formula>
    </cfRule>
  </conditionalFormatting>
  <conditionalFormatting sqref="BE311 I311 Q311 AK311 BA311 AW311 AS311 AO311 M311 AG311 AC311 Y311 U311">
    <cfRule type="expression" dxfId="2393" priority="1012" stopIfTrue="1">
      <formula>AND(J311=$A$40,I311=$A$41)</formula>
    </cfRule>
  </conditionalFormatting>
  <conditionalFormatting sqref="BF311 AX311 Z311 R311 N311 BB311 AT311 AP311 V311 AL311 AD311 AH311 J311">
    <cfRule type="expression" dxfId="2392" priority="1013" stopIfTrue="1">
      <formula>AND(J311=$A$40,I311=$A$41)</formula>
    </cfRule>
  </conditionalFormatting>
  <conditionalFormatting sqref="BE313 I313 Q313 AK313 BA313 AW313 AS313 AO313 M313 AG313 AC313 Y313 U313">
    <cfRule type="expression" dxfId="2391" priority="1010" stopIfTrue="1">
      <formula>AND(J313=$A$40,I313=$A$41)</formula>
    </cfRule>
  </conditionalFormatting>
  <conditionalFormatting sqref="BF313 AX313 Z313 R313 N313 BB313 AT313 AP313 V313 AL313 AD313 AH313 J313">
    <cfRule type="expression" dxfId="2390" priority="1011" stopIfTrue="1">
      <formula>AND(J313=$A$40,I313=$A$41)</formula>
    </cfRule>
  </conditionalFormatting>
  <conditionalFormatting sqref="BE312 I312 Q312 AK312 BA312 AW312 AS312 AO312 M312 AG312 AC312 Y312 U312">
    <cfRule type="expression" dxfId="2389" priority="1008" stopIfTrue="1">
      <formula>AND(J312=$A$40,I312=$A$41)</formula>
    </cfRule>
  </conditionalFormatting>
  <conditionalFormatting sqref="BF312 AX312 Z312 R312 N312 BB312 AT312 AP312 V312 AL312 AD312 AH312 J312">
    <cfRule type="expression" dxfId="2388" priority="1009" stopIfTrue="1">
      <formula>AND(J312=$A$40,I312=$A$41)</formula>
    </cfRule>
  </conditionalFormatting>
  <conditionalFormatting sqref="BE314:BE315 I314:I315 Q314:Q315 AK314:AK315 BA314:BA315 AW314:AW315 AS314:AS315 AO314:AO315 M314:M315 AG314:AG315 AC314:AC315 Y314:Y315 U314:U315">
    <cfRule type="expression" dxfId="2387" priority="1006" stopIfTrue="1">
      <formula>AND(J314=$A$40,I314=$A$41)</formula>
    </cfRule>
  </conditionalFormatting>
  <conditionalFormatting sqref="BF314:BF315 AX314:AX315 Z314:Z315 R314:R315 N314:N315 BB314:BB315 AT314:AT315 AP314:AP315 V314:V315 AL314:AL315 AD314:AD315 AH314:AH315 J314:J315">
    <cfRule type="expression" dxfId="2386" priority="1007" stopIfTrue="1">
      <formula>AND(J314=$A$40,I314=$A$41)</formula>
    </cfRule>
  </conditionalFormatting>
  <conditionalFormatting sqref="BE318:BE319 I318:I319 Q318:Q319 AK318:AK319 BA318:BA319 AW318:AW319 AS318:AS319 AO318:AO319 M318:M319 AG318:AG319 AC318:AC319 Y318:Y319 U318:U319">
    <cfRule type="expression" dxfId="2385" priority="1005" stopIfTrue="1">
      <formula>AND(J318=$A$40,I318=$A$41)</formula>
    </cfRule>
  </conditionalFormatting>
  <conditionalFormatting sqref="BF318:BF319 AX318:AX319 Z318:Z319 R318:R319 N318:N319 BB318:BB319 AT318:AT319 AP318:AP319 V318:V319 AL318:AL319 AD318:AD319 AH318:AH319 J318:J319">
    <cfRule type="expression" dxfId="2384" priority="1005" stopIfTrue="1">
      <formula>AND(J318=$A$40,I318=$A$41)</formula>
    </cfRule>
  </conditionalFormatting>
  <conditionalFormatting sqref="BE320 I320 Q320 AK320 BA320 AW320 AS320 AO320 M320 AG320 AC320 Y320 U320">
    <cfRule type="expression" dxfId="2383" priority="1003" stopIfTrue="1">
      <formula>AND(J320=$A$40,I320=$A$41)</formula>
    </cfRule>
  </conditionalFormatting>
  <conditionalFormatting sqref="BF320 AX320 Z320 R320 N320 BB320 AT320 AP320 V320 AL320 AD320 AH320 J320">
    <cfRule type="expression" dxfId="2382" priority="1003" stopIfTrue="1">
      <formula>AND(J320=$A$40,I320=$A$41)</formula>
    </cfRule>
  </conditionalFormatting>
  <conditionalFormatting sqref="BE325:BE327 I325:I327 Q325:Q327 AK325:AK326 BA325:BA327 AW325:AW326 AS325:AS327 AO325:AO327 M325:M327 AG325:AG326 AC325:AC326 Y325:Y327 U325:U327">
    <cfRule type="expression" dxfId="2381" priority="997" stopIfTrue="1">
      <formula>AND(J325=$A$40,I325=$A$41)</formula>
    </cfRule>
  </conditionalFormatting>
  <conditionalFormatting sqref="BF325:BF327 AX325:AX326 Z325:Z327 R325:R327 N325:N327 BB325:BB327 AT325:AT327 AP325:AP326 V325:V327 AL325:AL326 AD325:AD326 AH325:AH326 J325:J327">
    <cfRule type="expression" dxfId="2380" priority="996" stopIfTrue="1">
      <formula>AND(J325=$A$40,I325=$A$41)</formula>
    </cfRule>
  </conditionalFormatting>
  <conditionalFormatting sqref="AC327">
    <cfRule type="expression" dxfId="2379" priority="995" stopIfTrue="1">
      <formula>AND(AD327=$A$40,AC327=$A$41)</formula>
    </cfRule>
  </conditionalFormatting>
  <conditionalFormatting sqref="AD327 AL327">
    <cfRule type="expression" dxfId="2378" priority="994" stopIfTrue="1">
      <formula>AND(AD327=$A$40,AC327=$A$41)</formula>
    </cfRule>
  </conditionalFormatting>
  <conditionalFormatting sqref="AG327 AK327">
    <cfRule type="expression" dxfId="2377" priority="993" stopIfTrue="1">
      <formula>AND(AH327=$A$40,AG327=$A$41)</formula>
    </cfRule>
  </conditionalFormatting>
  <conditionalFormatting sqref="AH327">
    <cfRule type="expression" dxfId="2376" priority="992" stopIfTrue="1">
      <formula>AND(AH327=$A$40,AG327=$A$41)</formula>
    </cfRule>
  </conditionalFormatting>
  <conditionalFormatting sqref="AP327">
    <cfRule type="expression" dxfId="2375" priority="995" stopIfTrue="1">
      <formula>AND(AP327=$A$40,AO327=$A$41)</formula>
    </cfRule>
  </conditionalFormatting>
  <conditionalFormatting sqref="AW327">
    <cfRule type="expression" dxfId="2374" priority="996" stopIfTrue="1">
      <formula>AND(AX327=$A$40,AW327=$A$41)</formula>
    </cfRule>
  </conditionalFormatting>
  <conditionalFormatting sqref="AX327">
    <cfRule type="expression" dxfId="2373" priority="997" stopIfTrue="1">
      <formula>AND(AX327=$A$40,AW327=$A$41)</formula>
    </cfRule>
  </conditionalFormatting>
  <conditionalFormatting sqref="BE328 I328 Q328 AK328 BA328 AW328 AS328 AO328 M328 AG328 AC328 Y328 U328">
    <cfRule type="expression" dxfId="2372" priority="986" stopIfTrue="1">
      <formula>AND(J328=$A$40,I328=$A$41)</formula>
    </cfRule>
  </conditionalFormatting>
  <conditionalFormatting sqref="BF328 AX328 Z328 R328 N328 BB328 AT328 AP328 V328 AL328 AD328 AH328 J328">
    <cfRule type="expression" dxfId="2371" priority="986" stopIfTrue="1">
      <formula>AND(J328=$A$40,I328=$A$41)</formula>
    </cfRule>
  </conditionalFormatting>
  <conditionalFormatting sqref="AK329:AK330 AW329:AW330 AG329:AG330 AC329:AC330">
    <cfRule type="expression" dxfId="2370" priority="984" stopIfTrue="1">
      <formula>AND(AD329=$A$40,AC329=$A$41)</formula>
    </cfRule>
  </conditionalFormatting>
  <conditionalFormatting sqref="AX329:AX330 AP329:AP330 AL329:AL330 AD329:AD330 AH329:AH330">
    <cfRule type="expression" dxfId="2369" priority="983" stopIfTrue="1">
      <formula>AND(AD329=$A$40,AC329=$A$41)</formula>
    </cfRule>
  </conditionalFormatting>
  <conditionalFormatting sqref="AK334:AK335 AW334:AW335 AG334:AG335 AC334:AC335">
    <cfRule type="expression" dxfId="2368" priority="963" stopIfTrue="1">
      <formula>AND(AD334=$A$40,AC334=$A$41)</formula>
    </cfRule>
  </conditionalFormatting>
  <conditionalFormatting sqref="AX334:AX335 AP334:AP335 AL334:AL335 AD334:AD335 AH334:AH335">
    <cfRule type="expression" dxfId="2367" priority="964" stopIfTrue="1">
      <formula>AND(AD334=$A$40,AC334=$A$41)</formula>
    </cfRule>
  </conditionalFormatting>
  <conditionalFormatting sqref="AC332:AC333">
    <cfRule type="expression" dxfId="2366" priority="965" stopIfTrue="1">
      <formula>AND(AD332=$A$40,AC332=$A$41)</formula>
    </cfRule>
  </conditionalFormatting>
  <conditionalFormatting sqref="AD332:AD333">
    <cfRule type="expression" dxfId="2365" priority="966" stopIfTrue="1">
      <formula>AND(AD332=$A$40,AC332=$A$41)</formula>
    </cfRule>
  </conditionalFormatting>
  <conditionalFormatting sqref="AG332:AG333">
    <cfRule type="expression" dxfId="2364" priority="967" stopIfTrue="1">
      <formula>AND(AH332=$A$40,AG332=$A$41)</formula>
    </cfRule>
  </conditionalFormatting>
  <conditionalFormatting sqref="AH332:AH333">
    <cfRule type="expression" dxfId="2363" priority="968" stopIfTrue="1">
      <formula>AND(AH332=$A$40,AG332=$A$41)</formula>
    </cfRule>
  </conditionalFormatting>
  <conditionalFormatting sqref="AK332:AK333">
    <cfRule type="expression" dxfId="2362" priority="969" stopIfTrue="1">
      <formula>AND(AL332=$A$40,AK332=$A$41)</formula>
    </cfRule>
  </conditionalFormatting>
  <conditionalFormatting sqref="AL332:AL333">
    <cfRule type="expression" dxfId="2361" priority="970" stopIfTrue="1">
      <formula>AND(AL332=$A$40,AK332=$A$41)</formula>
    </cfRule>
  </conditionalFormatting>
  <conditionalFormatting sqref="AP332:AP333">
    <cfRule type="expression" dxfId="2360" priority="971" stopIfTrue="1">
      <formula>AND(AP332=$A$40,AO332=$A$41)</formula>
    </cfRule>
  </conditionalFormatting>
  <conditionalFormatting sqref="AW332:AW333">
    <cfRule type="expression" dxfId="2359" priority="972" stopIfTrue="1">
      <formula>AND(AX332=$A$40,AW332=$A$41)</formula>
    </cfRule>
  </conditionalFormatting>
  <conditionalFormatting sqref="AX332:AX333">
    <cfRule type="expression" dxfId="2358" priority="973" stopIfTrue="1">
      <formula>AND(AX332=$A$40,AW332=$A$41)</formula>
    </cfRule>
  </conditionalFormatting>
  <conditionalFormatting sqref="BE336 I336 Q336 AK336 BA336 AW336 AS336 AO336 M336 AG336 AC336 Y336 U336">
    <cfRule type="expression" dxfId="2357" priority="961" stopIfTrue="1">
      <formula>AND(J336=$A$40,I336=$A$41)</formula>
    </cfRule>
  </conditionalFormatting>
  <conditionalFormatting sqref="BF336 AX336 Z336 R336 N336 BB336 AT336 AP336 V336 AL336 AD336 AH336 J336">
    <cfRule type="expression" dxfId="2356" priority="962" stopIfTrue="1">
      <formula>AND(J336=$A$40,I336=$A$41)</formula>
    </cfRule>
  </conditionalFormatting>
  <conditionalFormatting sqref="BE337:BE338 I337:I338 Q337:Q338 AK337:AK338 BA337:BA338 AW337:AW338 AS337:AS338 AO337:AO338 M337:M338 AG337:AG338 AC337:AC338 Y337:Y338 U337:U338">
    <cfRule type="expression" dxfId="2355" priority="959" stopIfTrue="1">
      <formula>AND(J337=$A$40,I337=$A$41)</formula>
    </cfRule>
  </conditionalFormatting>
  <conditionalFormatting sqref="BF337:BF338 AX337:AX338 Z337:Z338 R337:R338 N337:N338 BB337:BB338 AT337:AT338 AP337:AP338 V337:V338 AL337:AL338 AD337:AD338 AH337:AH338 J337:J338">
    <cfRule type="expression" dxfId="2354" priority="960" stopIfTrue="1">
      <formula>AND(J337=$A$40,I337=$A$41)</formula>
    </cfRule>
  </conditionalFormatting>
  <conditionalFormatting sqref="BE343 I343 Q343 AK343 BA343 AW343 AS343 AO343 M343 AG343 AC343 Y343 U343">
    <cfRule type="expression" dxfId="2353" priority="946" stopIfTrue="1">
      <formula>AND(J343=$A$40,I343=$A$41)</formula>
    </cfRule>
  </conditionalFormatting>
  <conditionalFormatting sqref="BF343 AX343 Z343 R343 N343 BB343 AT343 AP343 V343 AL343 AD343 AH343 J343">
    <cfRule type="expression" dxfId="2352" priority="947" stopIfTrue="1">
      <formula>AND(J343=$A$40,I343=$A$41)</formula>
    </cfRule>
  </conditionalFormatting>
  <conditionalFormatting sqref="BE344 I344 Q344 AK344 BA344 AW344 AS344 AO344 M344 AG344 AC344 Y344 U344">
    <cfRule type="expression" dxfId="2351" priority="944" stopIfTrue="1">
      <formula>AND(J344=$A$40,I344=$A$41)</formula>
    </cfRule>
  </conditionalFormatting>
  <conditionalFormatting sqref="BF344 AX344 Z344 R344 N344 BB344 AT344 AP344 V344 AL344 AD344 AH344 J344">
    <cfRule type="expression" dxfId="2350" priority="945" stopIfTrue="1">
      <formula>AND(J344=$A$40,I344=$A$41)</formula>
    </cfRule>
  </conditionalFormatting>
  <conditionalFormatting sqref="BE347 I347 Q347 BA347 AS347 AO347 M347 Y347 U347">
    <cfRule type="expression" dxfId="2349" priority="933" stopIfTrue="1">
      <formula>AND(J347=$A$40,I347=$A$41)</formula>
    </cfRule>
  </conditionalFormatting>
  <conditionalFormatting sqref="BF347 Z347 R347 N347 BB347 AT347 V347 J347">
    <cfRule type="expression" dxfId="2348" priority="934" stopIfTrue="1">
      <formula>AND(J347=$A$40,I347=$A$41)</formula>
    </cfRule>
  </conditionalFormatting>
  <conditionalFormatting sqref="AC347">
    <cfRule type="expression" dxfId="2347" priority="935" stopIfTrue="1">
      <formula>AND(AD347=$A$40,AC347=$A$41)</formula>
    </cfRule>
  </conditionalFormatting>
  <conditionalFormatting sqref="AD347">
    <cfRule type="expression" dxfId="2346" priority="936" stopIfTrue="1">
      <formula>AND(AD347=$A$40,AC347=$A$41)</formula>
    </cfRule>
  </conditionalFormatting>
  <conditionalFormatting sqref="AG347">
    <cfRule type="expression" dxfId="2345" priority="937" stopIfTrue="1">
      <formula>AND(AH347=$A$40,AG347=$A$41)</formula>
    </cfRule>
  </conditionalFormatting>
  <conditionalFormatting sqref="AH347">
    <cfRule type="expression" dxfId="2344" priority="938" stopIfTrue="1">
      <formula>AND(AH347=$A$40,AG347=$A$41)</formula>
    </cfRule>
  </conditionalFormatting>
  <conditionalFormatting sqref="AK347">
    <cfRule type="expression" dxfId="2343" priority="939" stopIfTrue="1">
      <formula>AND(AL347=$A$40,AK347=$A$41)</formula>
    </cfRule>
  </conditionalFormatting>
  <conditionalFormatting sqref="AL347">
    <cfRule type="expression" dxfId="2342" priority="940" stopIfTrue="1">
      <formula>AND(AL347=$A$40,AK347=$A$41)</formula>
    </cfRule>
  </conditionalFormatting>
  <conditionalFormatting sqref="AP347">
    <cfRule type="expression" dxfId="2341" priority="941" stopIfTrue="1">
      <formula>AND(AP347=$A$40,AO347=$A$41)</formula>
    </cfRule>
  </conditionalFormatting>
  <conditionalFormatting sqref="AW347">
    <cfRule type="expression" dxfId="2340" priority="942" stopIfTrue="1">
      <formula>AND(AX347=$A$40,AW347=$A$41)</formula>
    </cfRule>
  </conditionalFormatting>
  <conditionalFormatting sqref="AX347">
    <cfRule type="expression" dxfId="2339" priority="943" stopIfTrue="1">
      <formula>AND(AX347=$A$40,AW347=$A$41)</formula>
    </cfRule>
  </conditionalFormatting>
  <conditionalFormatting sqref="BE345 I345 Q345 AK345 BA345 AW345 AS345 AO345 M345 AG345 AC345 Y345 U345">
    <cfRule type="expression" dxfId="2338" priority="931" stopIfTrue="1">
      <formula>AND(J345=$A$40,I345=$A$41)</formula>
    </cfRule>
  </conditionalFormatting>
  <conditionalFormatting sqref="BF345 AX345 Z345 R345 N345 BB345 AT345 AP345 V345 AL345 AD345 AH345 J345">
    <cfRule type="expression" dxfId="2337" priority="932" stopIfTrue="1">
      <formula>AND(J345=$A$40,I345=$A$41)</formula>
    </cfRule>
  </conditionalFormatting>
  <conditionalFormatting sqref="BE346 I346 Q346 AK346 BA346 AW346 AS346 AO346 M346 AG346 AC346 Y346 U346">
    <cfRule type="expression" dxfId="2336" priority="929" stopIfTrue="1">
      <formula>AND(J346=$A$40,I346=$A$41)</formula>
    </cfRule>
  </conditionalFormatting>
  <conditionalFormatting sqref="BF346 AX346 Z346 R346 N346 BB346 AT346 AP346 V346 AL346 AD346 AH346 J346">
    <cfRule type="expression" dxfId="2335" priority="930" stopIfTrue="1">
      <formula>AND(J346=$A$40,I346=$A$41)</formula>
    </cfRule>
  </conditionalFormatting>
  <conditionalFormatting sqref="I349">
    <cfRule type="expression" dxfId="2334" priority="927" stopIfTrue="1">
      <formula>AND(J349=$A$40,I349=$A$41)</formula>
    </cfRule>
  </conditionalFormatting>
  <conditionalFormatting sqref="J349">
    <cfRule type="expression" dxfId="2333" priority="928" stopIfTrue="1">
      <formula>AND(J349=$A$40,I349=$A$41)</formula>
    </cfRule>
  </conditionalFormatting>
  <conditionalFormatting sqref="I348 BE348:BE349 Q348:Q349 AK348:AK349 BA348:BA349 AW348:AW349 AS348:AS349 AO348:AO349 M348:M349 AG348:AG349 AC348:AC349 Y348:Y349 U348:U349">
    <cfRule type="expression" dxfId="2332" priority="925" stopIfTrue="1">
      <formula>AND(J348=$A$40,I348=$A$41)</formula>
    </cfRule>
  </conditionalFormatting>
  <conditionalFormatting sqref="J348 BF348:BF349 AX348:AX349 Z348:Z349 R348:R349 N348:N349 BB348:BB349 AT348:AT349 AP348:AP349 V348:V349 AL348:AL349 AD348:AD349 AH348:AH349">
    <cfRule type="expression" dxfId="2331" priority="926" stopIfTrue="1">
      <formula>AND(J348=$A$40,I348=$A$41)</formula>
    </cfRule>
  </conditionalFormatting>
  <conditionalFormatting sqref="BE351:BE352 I351:I352 AK351 BA351:BA352 AW351 AS351:AS352 AO351:AO352 M351:M352 Q351:Q352 Y351:Y352 U351:U352 AG351:AG352 AC351:AC352">
    <cfRule type="expression" dxfId="2330" priority="914" stopIfTrue="1">
      <formula>AND(J351=$A$40,I351=$A$41)</formula>
    </cfRule>
  </conditionalFormatting>
  <conditionalFormatting sqref="BF351:BF352 AX351 N351:N352 BB351:BB352 AT351:AT352 AP351 AL351 J351:J352 AH351:AH352 Z351:Z352 V351:V352 AD351:AD352 R351:R352">
    <cfRule type="expression" dxfId="2329" priority="915" stopIfTrue="1">
      <formula>AND(J351=$A$40,I351=$A$41)</formula>
    </cfRule>
  </conditionalFormatting>
  <conditionalFormatting sqref="AC352">
    <cfRule type="expression" dxfId="2328" priority="916" stopIfTrue="1">
      <formula>AND(AD352=$A$40,AC352=$A$41)</formula>
    </cfRule>
  </conditionalFormatting>
  <conditionalFormatting sqref="AD352">
    <cfRule type="expression" dxfId="2327" priority="917" stopIfTrue="1">
      <formula>AND(AD352=$A$40,AC352=$A$41)</formula>
    </cfRule>
  </conditionalFormatting>
  <conditionalFormatting sqref="AG352">
    <cfRule type="expression" dxfId="2326" priority="918" stopIfTrue="1">
      <formula>AND(AH352=$A$40,AG352=$A$41)</formula>
    </cfRule>
  </conditionalFormatting>
  <conditionalFormatting sqref="AH352">
    <cfRule type="expression" dxfId="2325" priority="919" stopIfTrue="1">
      <formula>AND(AH352=$A$40,AG352=$A$41)</formula>
    </cfRule>
  </conditionalFormatting>
  <conditionalFormatting sqref="AK352">
    <cfRule type="expression" dxfId="2324" priority="920" stopIfTrue="1">
      <formula>AND(AL352=$A$40,AK352=$A$41)</formula>
    </cfRule>
  </conditionalFormatting>
  <conditionalFormatting sqref="AL352">
    <cfRule type="expression" dxfId="2323" priority="921" stopIfTrue="1">
      <formula>AND(AL352=$A$40,AK352=$A$41)</formula>
    </cfRule>
  </conditionalFormatting>
  <conditionalFormatting sqref="AP352">
    <cfRule type="expression" dxfId="2322" priority="922" stopIfTrue="1">
      <formula>AND(AP352=$A$40,AO352=$A$41)</formula>
    </cfRule>
  </conditionalFormatting>
  <conditionalFormatting sqref="AW352">
    <cfRule type="expression" dxfId="2321" priority="923" stopIfTrue="1">
      <formula>AND(AX352=$A$40,AW352=$A$41)</formula>
    </cfRule>
  </conditionalFormatting>
  <conditionalFormatting sqref="AX352">
    <cfRule type="expression" dxfId="2320" priority="924" stopIfTrue="1">
      <formula>AND(AX352=$A$40,AW352=$A$41)</formula>
    </cfRule>
  </conditionalFormatting>
  <conditionalFormatting sqref="I350 BE350 Q350 AK350 BA350 AW350 AS350 AO350 M350 AG350 AC350 Y350 U350">
    <cfRule type="expression" dxfId="2319" priority="912" stopIfTrue="1">
      <formula>AND(J350=$A$40,I350=$A$41)</formula>
    </cfRule>
  </conditionalFormatting>
  <conditionalFormatting sqref="J350 BF350 AX350 Z350 R350 N350 BB350 AT350 AP350 V350 AL350 AD350 AH350">
    <cfRule type="expression" dxfId="2318" priority="913" stopIfTrue="1">
      <formula>AND(J350=$A$40,I350=$A$41)</formula>
    </cfRule>
  </conditionalFormatting>
  <conditionalFormatting sqref="BE353 I353 Q353 AK353 BA353 AW353 AS353 AO353 M353 AG353 AC353 Y353 U353">
    <cfRule type="expression" dxfId="2317" priority="910" stopIfTrue="1">
      <formula>AND(J353=$A$40,I353=$A$41)</formula>
    </cfRule>
  </conditionalFormatting>
  <conditionalFormatting sqref="BF353 AX353 Z353 R353 N353 BB353 AT353 AP353 V353 AL353 AD353 AH353 J353">
    <cfRule type="expression" dxfId="2316" priority="911" stopIfTrue="1">
      <formula>AND(J353=$A$40,I353=$A$41)</formula>
    </cfRule>
  </conditionalFormatting>
  <conditionalFormatting sqref="AK352">
    <cfRule type="expression" dxfId="2315" priority="902" stopIfTrue="1">
      <formula>AND(AL352=$A$40,AK352=$A$41)</formula>
    </cfRule>
  </conditionalFormatting>
  <conditionalFormatting sqref="AL352">
    <cfRule type="expression" dxfId="2314" priority="903" stopIfTrue="1">
      <formula>AND(AL352=$A$40,AK352=$A$41)</formula>
    </cfRule>
  </conditionalFormatting>
  <conditionalFormatting sqref="AO352">
    <cfRule type="expression" dxfId="2313" priority="904" stopIfTrue="1">
      <formula>AND(AP352=$A$40,AO352=$A$41)</formula>
    </cfRule>
  </conditionalFormatting>
  <conditionalFormatting sqref="AP352">
    <cfRule type="expression" dxfId="2312" priority="905" stopIfTrue="1">
      <formula>AND(AP352=$A$40,AO352=$A$41)</formula>
    </cfRule>
  </conditionalFormatting>
  <conditionalFormatting sqref="AS352">
    <cfRule type="expression" dxfId="2311" priority="906" stopIfTrue="1">
      <formula>AND(AT352=$A$40,AS352=$A$41)</formula>
    </cfRule>
  </conditionalFormatting>
  <conditionalFormatting sqref="AT352">
    <cfRule type="expression" dxfId="2310" priority="907" stopIfTrue="1">
      <formula>AND(AT352=$A$40,AS352=$A$41)</formula>
    </cfRule>
  </conditionalFormatting>
  <conditionalFormatting sqref="BE357 I357 Q357 AK357 BA357 AW357 AS357 AO357 M357 AG357 AC357 Y357 U357">
    <cfRule type="expression" dxfId="2309" priority="898" stopIfTrue="1">
      <formula>AND(J357=$A$40,I357=$A$41)</formula>
    </cfRule>
  </conditionalFormatting>
  <conditionalFormatting sqref="BF357 AX357 Z357 R357 N357 BB357 AT357 AP357 V357 AL357 AD357 AH357 J357">
    <cfRule type="expression" dxfId="2308" priority="899" stopIfTrue="1">
      <formula>AND(J357=$A$40,I357=$A$41)</formula>
    </cfRule>
  </conditionalFormatting>
  <conditionalFormatting sqref="BE358:BE359 I358:I359 Q358:Q359 AK358:AK359 BA358:BA359 AW358:AW359 AS358:AS359 AO358:AO359 M358:M359 AG358:AG359 AC358:AC359 Y358:Y359 U358:U359">
    <cfRule type="expression" dxfId="2307" priority="896" stopIfTrue="1">
      <formula>AND(J358=$A$40,I358=$A$41)</formula>
    </cfRule>
  </conditionalFormatting>
  <conditionalFormatting sqref="BF358:BF359 AX358:AX359 Z358:Z359 R358:R359 N358:N359 BB358:BB359 AT358:AT359 AP358:AP359 V358:V359 AL358:AL359 AD358:AD359 AH358:AH359 J358:J359">
    <cfRule type="expression" dxfId="2306" priority="897" stopIfTrue="1">
      <formula>AND(J358=$A$40,I358=$A$41)</formula>
    </cfRule>
  </conditionalFormatting>
  <conditionalFormatting sqref="BE360:BE362 I360:I362 Q360:Q362 AK360:AK361 BA360:BA362 AW360:AW361 AS360:AS362 AO360:AO362 M360:M362 AG360:AG361 AC360:AC361 Y360:Y362 U360:U362">
    <cfRule type="expression" dxfId="2305" priority="885" stopIfTrue="1">
      <formula>AND(J360=$A$40,I360=$A$41)</formula>
    </cfRule>
  </conditionalFormatting>
  <conditionalFormatting sqref="BF360:BF362 AX360:AX361 Z360:Z362 R360:R362 N360:N362 BB360:BB362 AT360:AT362 AP360:AP361 V360:V362 AL360:AL361 AD360:AD361 AH360:AH361 J360:J362">
    <cfRule type="expression" dxfId="2304" priority="886" stopIfTrue="1">
      <formula>AND(J360=$A$40,I360=$A$41)</formula>
    </cfRule>
  </conditionalFormatting>
  <conditionalFormatting sqref="AC362">
    <cfRule type="expression" dxfId="2303" priority="887" stopIfTrue="1">
      <formula>AND(AD362=$A$40,AC362=$A$41)</formula>
    </cfRule>
  </conditionalFormatting>
  <conditionalFormatting sqref="AD362">
    <cfRule type="expression" dxfId="2302" priority="888" stopIfTrue="1">
      <formula>AND(AD362=$A$40,AC362=$A$41)</formula>
    </cfRule>
  </conditionalFormatting>
  <conditionalFormatting sqref="AG362">
    <cfRule type="expression" dxfId="2301" priority="889" stopIfTrue="1">
      <formula>AND(AH362=$A$40,AG362=$A$41)</formula>
    </cfRule>
  </conditionalFormatting>
  <conditionalFormatting sqref="AH362">
    <cfRule type="expression" dxfId="2300" priority="890" stopIfTrue="1">
      <formula>AND(AH362=$A$40,AG362=$A$41)</formula>
    </cfRule>
  </conditionalFormatting>
  <conditionalFormatting sqref="AK362">
    <cfRule type="expression" dxfId="2299" priority="891" stopIfTrue="1">
      <formula>AND(AL362=$A$40,AK362=$A$41)</formula>
    </cfRule>
  </conditionalFormatting>
  <conditionalFormatting sqref="AL362">
    <cfRule type="expression" dxfId="2298" priority="892" stopIfTrue="1">
      <formula>AND(AL362=$A$40,AK362=$A$41)</formula>
    </cfRule>
  </conditionalFormatting>
  <conditionalFormatting sqref="AP362">
    <cfRule type="expression" dxfId="2297" priority="893" stopIfTrue="1">
      <formula>AND(AP362=$A$40,AO362=$A$41)</formula>
    </cfRule>
  </conditionalFormatting>
  <conditionalFormatting sqref="AW362">
    <cfRule type="expression" dxfId="2296" priority="894" stopIfTrue="1">
      <formula>AND(AX362=$A$40,AW362=$A$41)</formula>
    </cfRule>
  </conditionalFormatting>
  <conditionalFormatting sqref="AX362">
    <cfRule type="expression" dxfId="2295" priority="895" stopIfTrue="1">
      <formula>AND(AX362=$A$40,AW362=$A$41)</formula>
    </cfRule>
  </conditionalFormatting>
  <conditionalFormatting sqref="BE363:BE365 I363:I365 Q363 AK363:AK364 BA363:BA365 AW363:AW364 AS363:AS365 AO363:AO365 M363:M365 AG363:AG364 AC363:AC364 Y363:Y364 U363 U365 Q365">
    <cfRule type="expression" dxfId="2294" priority="874" stopIfTrue="1">
      <formula>AND(J363=$A$40,I363=$A$41)</formula>
    </cfRule>
  </conditionalFormatting>
  <conditionalFormatting sqref="BF363:BF365 AX363:AX364 Z363:Z364 R363 N363:N365 BB363:BB365 AT363:AT365 AP363:AP364 V363 AL363:AL364 AD363:AD364 AH363:AH364 J363:J365 V365 R365">
    <cfRule type="expression" dxfId="2293" priority="875" stopIfTrue="1">
      <formula>AND(J363=$A$40,I363=$A$41)</formula>
    </cfRule>
  </conditionalFormatting>
  <conditionalFormatting sqref="AC365">
    <cfRule type="expression" dxfId="2292" priority="876" stopIfTrue="1">
      <formula>AND(AD365=$A$40,AC365=$A$41)</formula>
    </cfRule>
  </conditionalFormatting>
  <conditionalFormatting sqref="AD365">
    <cfRule type="expression" dxfId="2291" priority="877" stopIfTrue="1">
      <formula>AND(AD365=$A$40,AC365=$A$41)</formula>
    </cfRule>
  </conditionalFormatting>
  <conditionalFormatting sqref="AG365">
    <cfRule type="expression" dxfId="2290" priority="878" stopIfTrue="1">
      <formula>AND(AH365=$A$40,AG365=$A$41)</formula>
    </cfRule>
  </conditionalFormatting>
  <conditionalFormatting sqref="AH365">
    <cfRule type="expression" dxfId="2289" priority="879" stopIfTrue="1">
      <formula>AND(AH365=$A$40,AG365=$A$41)</formula>
    </cfRule>
  </conditionalFormatting>
  <conditionalFormatting sqref="AK365">
    <cfRule type="expression" dxfId="2288" priority="880" stopIfTrue="1">
      <formula>AND(AL365=$A$40,AK365=$A$41)</formula>
    </cfRule>
  </conditionalFormatting>
  <conditionalFormatting sqref="AL365">
    <cfRule type="expression" dxfId="2287" priority="881" stopIfTrue="1">
      <formula>AND(AL365=$A$40,AK365=$A$41)</formula>
    </cfRule>
  </conditionalFormatting>
  <conditionalFormatting sqref="AP365">
    <cfRule type="expression" dxfId="2286" priority="882" stopIfTrue="1">
      <formula>AND(AP365=$A$40,AO365=$A$41)</formula>
    </cfRule>
  </conditionalFormatting>
  <conditionalFormatting sqref="AW365">
    <cfRule type="expression" dxfId="2285" priority="883" stopIfTrue="1">
      <formula>AND(AX365=$A$40,AW365=$A$41)</formula>
    </cfRule>
  </conditionalFormatting>
  <conditionalFormatting sqref="AX365">
    <cfRule type="expression" dxfId="2284" priority="884" stopIfTrue="1">
      <formula>AND(AX365=$A$40,AW365=$A$41)</formula>
    </cfRule>
  </conditionalFormatting>
  <conditionalFormatting sqref="BE366 I366:I367 Q366:Q367 AK366 BA366 AW366 AS366 AO366 M366:M367 AG366:AG367 AC366:AC367 Y366:Y367 U366:U367">
    <cfRule type="expression" dxfId="2283" priority="872" stopIfTrue="1">
      <formula>AND(J366=$A$40,I366=$A$41)</formula>
    </cfRule>
  </conditionalFormatting>
  <conditionalFormatting sqref="BF366 AX366 Z366:Z367 R366:R367 N366:N367 BB366 AT366 AP366 V366:V367 AL366 AD366:AD367 AH366:AH367 J366:J367">
    <cfRule type="expression" dxfId="2282" priority="873" stopIfTrue="1">
      <formula>AND(J366=$A$40,I366=$A$41)</formula>
    </cfRule>
  </conditionalFormatting>
  <conditionalFormatting sqref="Q364 U364">
    <cfRule type="expression" dxfId="2281" priority="870" stopIfTrue="1">
      <formula>AND(R364=$A$40,Q364=$A$41)</formula>
    </cfRule>
  </conditionalFormatting>
  <conditionalFormatting sqref="V364 R364">
    <cfRule type="expression" dxfId="2280" priority="871" stopIfTrue="1">
      <formula>AND(R364=$A$40,Q364=$A$41)</formula>
    </cfRule>
  </conditionalFormatting>
  <conditionalFormatting sqref="Y365">
    <cfRule type="expression" dxfId="2279" priority="868" stopIfTrue="1">
      <formula>AND(Z365=$A$40,Y365=$A$41)</formula>
    </cfRule>
  </conditionalFormatting>
  <conditionalFormatting sqref="Z365">
    <cfRule type="expression" dxfId="2278" priority="869" stopIfTrue="1">
      <formula>AND(Z365=$A$40,Y365=$A$41)</formula>
    </cfRule>
  </conditionalFormatting>
  <conditionalFormatting sqref="AK367 AS367 AO367 BE367 BA367 AW367">
    <cfRule type="expression" dxfId="2277" priority="866" stopIfTrue="1">
      <formula>AND(AL367=$A$40,AK367=$A$41)</formula>
    </cfRule>
  </conditionalFormatting>
  <conditionalFormatting sqref="BB367 AT367 AP367 AX367 BF367 AL367">
    <cfRule type="expression" dxfId="2276" priority="867" stopIfTrue="1">
      <formula>AND(AL367=$A$40,AK367=$A$41)</formula>
    </cfRule>
  </conditionalFormatting>
  <conditionalFormatting sqref="BE368:BE369 I368:I369 Q368:Q369 AK368:AK369 BA368:BA369 AW368:AW369 AS368:AS369 AO368:AO369 M368:M369 AG368:AG369 AC368:AC369 Y368:Y369 U368:U369">
    <cfRule type="expression" dxfId="2275" priority="864" stopIfTrue="1">
      <formula>AND(J368=$A$40,I368=$A$41)</formula>
    </cfRule>
  </conditionalFormatting>
  <conditionalFormatting sqref="BF368:BF369 AX368:AX369 Z368:Z369 R368:R369 N368:N369 BB368:BB369 AT368:AT369 AP368:AP369 V368:V369 AL368:AL369 AD368:AD369 AH368:AH369 J368:J369">
    <cfRule type="expression" dxfId="2274" priority="865" stopIfTrue="1">
      <formula>AND(J368=$A$40,I368=$A$41)</formula>
    </cfRule>
  </conditionalFormatting>
  <conditionalFormatting sqref="BE370 I370 Q370 AK370 BA370 AW370 AS370 AO370 M370 AG370 AC370 Y370 U370">
    <cfRule type="expression" dxfId="2273" priority="862" stopIfTrue="1">
      <formula>AND(J370=$A$40,I370=$A$41)</formula>
    </cfRule>
  </conditionalFormatting>
  <conditionalFormatting sqref="BF370 AX370 Z370 R370 N370 BB370 AT370 AP370 V370 AL370 AD370 AH370 J370">
    <cfRule type="expression" dxfId="2272" priority="863" stopIfTrue="1">
      <formula>AND(J370=$A$40,I370=$A$41)</formula>
    </cfRule>
  </conditionalFormatting>
  <conditionalFormatting sqref="BE371 I371 Q371 AK371 BA371 AW371 AS371 AO371 M371 AG371 AC371 Y371 U371">
    <cfRule type="expression" dxfId="2271" priority="860" stopIfTrue="1">
      <formula>AND(J371=$A$40,I371=$A$41)</formula>
    </cfRule>
  </conditionalFormatting>
  <conditionalFormatting sqref="BF371 AX371 Z371 R371 N371 BB371 AT371 AP371 V371 AL371 AD371 AH371 J371">
    <cfRule type="expression" dxfId="2270" priority="861" stopIfTrue="1">
      <formula>AND(J371=$A$40,I371=$A$41)</formula>
    </cfRule>
  </conditionalFormatting>
  <conditionalFormatting sqref="BE372:BE373 I372:I373 Q372:Q373 AK372:AK373 BA372:BA373 AW372:AW373 AS372:AS373 AO372:AO373 M372:M373 AG372:AG373 AC372:AC373 Y372:Y373 U372:U373">
    <cfRule type="expression" dxfId="2269" priority="858" stopIfTrue="1">
      <formula>AND(J372=$A$40,I372=$A$41)</formula>
    </cfRule>
  </conditionalFormatting>
  <conditionalFormatting sqref="BF372:BF373 AX372:AX373 Z372:Z373 R372:R373 N372:N373 BB372:BB373 AT372:AT373 AP372:AP373 V372:V373 AL372:AL373 AD372:AD373 AH372:AH373 J372:J373">
    <cfRule type="expression" dxfId="2268" priority="859" stopIfTrue="1">
      <formula>AND(J372=$A$40,I372=$A$41)</formula>
    </cfRule>
  </conditionalFormatting>
  <conditionalFormatting sqref="BE374:BE375 I374:I375 Q374:Q375 AK374:AK375 BA374:BA375 AW374:AW375 AS374:AS375 AO374:AO375 M374:M375 AG374:AG375 AC374:AC375 Y374:Y375 U374:U375">
    <cfRule type="expression" dxfId="2267" priority="856" stopIfTrue="1">
      <formula>AND(J374=$A$40,I374=$A$41)</formula>
    </cfRule>
  </conditionalFormatting>
  <conditionalFormatting sqref="BF374:BF375 AX374:AX375 Z374:Z375 R374:R375 N374:N375 BB374:BB375 AT374:AT375 AP374:AP375 V374:V375 AL374:AL375 AD374:AD375 AH374:AH375 J374:J375">
    <cfRule type="expression" dxfId="2266" priority="857" stopIfTrue="1">
      <formula>AND(J374=$A$40,I374=$A$41)</formula>
    </cfRule>
  </conditionalFormatting>
  <conditionalFormatting sqref="BE376:BE377 I376:I377 Q376:Q377 AK376:AK377 BA376:BA377 AW376:AW377 AS376:AS377 AO376:AO377 M376:M377 AG376:AG377 AC376:AC377 Y376:Y377 U376:U377">
    <cfRule type="expression" dxfId="2265" priority="854" stopIfTrue="1">
      <formula>AND(J376=$A$40,I376=$A$41)</formula>
    </cfRule>
  </conditionalFormatting>
  <conditionalFormatting sqref="BF376:BF377 AX376:AX377 Z376:Z377 R376:R377 N376:N377 BB376:BB377 AT376:AT377 AP376:AP377 V376:V377 AL376:AL377 AD376:AD377 AH376:AH377 J376:J377">
    <cfRule type="expression" dxfId="2264" priority="855" stopIfTrue="1">
      <formula>AND(J376=$A$40,I376=$A$41)</formula>
    </cfRule>
  </conditionalFormatting>
  <conditionalFormatting sqref="BE378 I378 Q378 AK378 BA378 AW378 AS378 AO378 M378 AG378 AC378 Y378 U378">
    <cfRule type="expression" dxfId="2263" priority="852" stopIfTrue="1">
      <formula>AND(J378=$A$40,I378=$A$41)</formula>
    </cfRule>
  </conditionalFormatting>
  <conditionalFormatting sqref="BF378 AX378 Z378 R378 N378 BB378 AT378 AP378 V378 AL378 AD378 AH378 J378">
    <cfRule type="expression" dxfId="2262" priority="853" stopIfTrue="1">
      <formula>AND(J378=$A$40,I378=$A$41)</formula>
    </cfRule>
  </conditionalFormatting>
  <conditionalFormatting sqref="BE379:BE381 AK379:AK380 BA379:BA381 AW379:AW380 AS379:AS381 AO379:AO381 I379:I381 Q381 M381 AG381 AC381 Y381 U381">
    <cfRule type="expression" dxfId="2261" priority="841" stopIfTrue="1">
      <formula>AND(J379=$A$40,I379=$A$41)</formula>
    </cfRule>
  </conditionalFormatting>
  <conditionalFormatting sqref="BF379:BF381 AX379:AX380 BB379:BB381 AT379:AT381 AP379:AP380 AL379:AL380 Z381 R381 N381 V381 AD381 AH381 J379:J381">
    <cfRule type="expression" dxfId="2260" priority="842" stopIfTrue="1">
      <formula>AND(J379=$A$40,I379=$A$41)</formula>
    </cfRule>
  </conditionalFormatting>
  <conditionalFormatting sqref="AC381">
    <cfRule type="expression" dxfId="2259" priority="843" stopIfTrue="1">
      <formula>AND(AD381=$A$40,AC381=$A$41)</formula>
    </cfRule>
  </conditionalFormatting>
  <conditionalFormatting sqref="AD381">
    <cfRule type="expression" dxfId="2258" priority="844" stopIfTrue="1">
      <formula>AND(AD381=$A$40,AC381=$A$41)</formula>
    </cfRule>
  </conditionalFormatting>
  <conditionalFormatting sqref="AG381">
    <cfRule type="expression" dxfId="2257" priority="845" stopIfTrue="1">
      <formula>AND(AH381=$A$40,AG381=$A$41)</formula>
    </cfRule>
  </conditionalFormatting>
  <conditionalFormatting sqref="AH381">
    <cfRule type="expression" dxfId="2256" priority="846" stopIfTrue="1">
      <formula>AND(AH381=$A$40,AG381=$A$41)</formula>
    </cfRule>
  </conditionalFormatting>
  <conditionalFormatting sqref="AK381">
    <cfRule type="expression" dxfId="2255" priority="847" stopIfTrue="1">
      <formula>AND(AL381=$A$40,AK381=$A$41)</formula>
    </cfRule>
  </conditionalFormatting>
  <conditionalFormatting sqref="AL381">
    <cfRule type="expression" dxfId="2254" priority="848" stopIfTrue="1">
      <formula>AND(AL381=$A$40,AK381=$A$41)</formula>
    </cfRule>
  </conditionalFormatting>
  <conditionalFormatting sqref="AP381">
    <cfRule type="expression" dxfId="2253" priority="849" stopIfTrue="1">
      <formula>AND(AP381=$A$40,AO381=$A$41)</formula>
    </cfRule>
  </conditionalFormatting>
  <conditionalFormatting sqref="AW381">
    <cfRule type="expression" dxfId="2252" priority="850" stopIfTrue="1">
      <formula>AND(AX381=$A$40,AW381=$A$41)</formula>
    </cfRule>
  </conditionalFormatting>
  <conditionalFormatting sqref="AX381">
    <cfRule type="expression" dxfId="2251" priority="851" stopIfTrue="1">
      <formula>AND(AX381=$A$40,AW381=$A$41)</formula>
    </cfRule>
  </conditionalFormatting>
  <conditionalFormatting sqref="Q379:Q380 M379:M380 AG379:AG380 AC379:AC380 Y379:Y380 U379:U380">
    <cfRule type="expression" dxfId="2250" priority="835" stopIfTrue="1">
      <formula>AND(N379=$A$40,M379=$A$41)</formula>
    </cfRule>
  </conditionalFormatting>
  <conditionalFormatting sqref="Z379:Z380 R379:R380 N379:N380 V379:V380 AD379:AD380 AH379:AH380">
    <cfRule type="expression" dxfId="2249" priority="836" stopIfTrue="1">
      <formula>AND(N379=$A$40,M379=$A$41)</formula>
    </cfRule>
  </conditionalFormatting>
  <conditionalFormatting sqref="AC379:AC380">
    <cfRule type="expression" dxfId="2248" priority="837" stopIfTrue="1">
      <formula>AND(AD379=$A$40,AC379=$A$41)</formula>
    </cfRule>
  </conditionalFormatting>
  <conditionalFormatting sqref="AD379:AD380">
    <cfRule type="expression" dxfId="2247" priority="838" stopIfTrue="1">
      <formula>AND(AD379=$A$40,AC379=$A$41)</formula>
    </cfRule>
  </conditionalFormatting>
  <conditionalFormatting sqref="AG379:AG380">
    <cfRule type="expression" dxfId="2246" priority="839" stopIfTrue="1">
      <formula>AND(AH379=$A$40,AG379=$A$41)</formula>
    </cfRule>
  </conditionalFormatting>
  <conditionalFormatting sqref="AH379:AH380">
    <cfRule type="expression" dxfId="2245" priority="840" stopIfTrue="1">
      <formula>AND(AH379=$A$40,AG379=$A$41)</formula>
    </cfRule>
  </conditionalFormatting>
  <conditionalFormatting sqref="BE382 BA382 AS382 AO382 I382 Q382 M382 AG382 AC382 Y382 U382">
    <cfRule type="expression" dxfId="2244" priority="824" stopIfTrue="1">
      <formula>AND(J382=$A$40,I382=$A$41)</formula>
    </cfRule>
  </conditionalFormatting>
  <conditionalFormatting sqref="BF382 BB382 AT382 Z382 R382 N382 V382 AD382 AH382 J382">
    <cfRule type="expression" dxfId="2243" priority="825" stopIfTrue="1">
      <formula>AND(J382=$A$40,I382=$A$41)</formula>
    </cfRule>
  </conditionalFormatting>
  <conditionalFormatting sqref="AC382">
    <cfRule type="expression" dxfId="2242" priority="826" stopIfTrue="1">
      <formula>AND(AD382=$A$40,AC382=$A$41)</formula>
    </cfRule>
  </conditionalFormatting>
  <conditionalFormatting sqref="AD382">
    <cfRule type="expression" dxfId="2241" priority="827" stopIfTrue="1">
      <formula>AND(AD382=$A$40,AC382=$A$41)</formula>
    </cfRule>
  </conditionalFormatting>
  <conditionalFormatting sqref="AG382">
    <cfRule type="expression" dxfId="2240" priority="828" stopIfTrue="1">
      <formula>AND(AH382=$A$40,AG382=$A$41)</formula>
    </cfRule>
  </conditionalFormatting>
  <conditionalFormatting sqref="AH382">
    <cfRule type="expression" dxfId="2239" priority="829" stopIfTrue="1">
      <formula>AND(AH382=$A$40,AG382=$A$41)</formula>
    </cfRule>
  </conditionalFormatting>
  <conditionalFormatting sqref="AK382">
    <cfRule type="expression" dxfId="2238" priority="830" stopIfTrue="1">
      <formula>AND(AL382=$A$40,AK382=$A$41)</formula>
    </cfRule>
  </conditionalFormatting>
  <conditionalFormatting sqref="AL382">
    <cfRule type="expression" dxfId="2237" priority="831" stopIfTrue="1">
      <formula>AND(AL382=$A$40,AK382=$A$41)</formula>
    </cfRule>
  </conditionalFormatting>
  <conditionalFormatting sqref="AP382">
    <cfRule type="expression" dxfId="2236" priority="832" stopIfTrue="1">
      <formula>AND(AP382=$A$40,AO382=$A$41)</formula>
    </cfRule>
  </conditionalFormatting>
  <conditionalFormatting sqref="AW382">
    <cfRule type="expression" dxfId="2235" priority="833" stopIfTrue="1">
      <formula>AND(AX382=$A$40,AW382=$A$41)</formula>
    </cfRule>
  </conditionalFormatting>
  <conditionalFormatting sqref="AX382">
    <cfRule type="expression" dxfId="2234" priority="834" stopIfTrue="1">
      <formula>AND(AX382=$A$40,AW382=$A$41)</formula>
    </cfRule>
  </conditionalFormatting>
  <conditionalFormatting sqref="BE384 I384 Q384 AK384 BA384 AW384 AS384 AO384 M384 AG384 AC384 Y384 U384">
    <cfRule type="expression" dxfId="2233" priority="822" stopIfTrue="1">
      <formula>AND(J384=$A$40,I384=$A$41)</formula>
    </cfRule>
  </conditionalFormatting>
  <conditionalFormatting sqref="BF384 AX384 Z384 R384 N384 BB384 AT384 AP384 V384 AL384 AD384 AH384">
    <cfRule type="expression" dxfId="2232" priority="823" stopIfTrue="1">
      <formula>AND(N384=$A$40,M384=$A$41)</formula>
    </cfRule>
  </conditionalFormatting>
  <conditionalFormatting sqref="BE383 BA383 AS383 AO383 I383 Q383 M383 AG383 AC383 Y383 U383">
    <cfRule type="expression" dxfId="2231" priority="811" stopIfTrue="1">
      <formula>AND(J383=$A$40,I383=$A$41)</formula>
    </cfRule>
  </conditionalFormatting>
  <conditionalFormatting sqref="BF383 BB383 AT383 Z383 R383 N383 V383 AD383 AH383 J383:J384">
    <cfRule type="expression" dxfId="2230" priority="812" stopIfTrue="1">
      <formula>AND(J383=$A$40,I383=$A$41)</formula>
    </cfRule>
  </conditionalFormatting>
  <conditionalFormatting sqref="AC383">
    <cfRule type="expression" dxfId="2229" priority="813" stopIfTrue="1">
      <formula>AND(AD383=$A$40,AC383=$A$41)</formula>
    </cfRule>
  </conditionalFormatting>
  <conditionalFormatting sqref="AD383">
    <cfRule type="expression" dxfId="2228" priority="814" stopIfTrue="1">
      <formula>AND(AD383=$A$40,AC383=$A$41)</formula>
    </cfRule>
  </conditionalFormatting>
  <conditionalFormatting sqref="AG383">
    <cfRule type="expression" dxfId="2227" priority="815" stopIfTrue="1">
      <formula>AND(AH383=$A$40,AG383=$A$41)</formula>
    </cfRule>
  </conditionalFormatting>
  <conditionalFormatting sqref="AH383">
    <cfRule type="expression" dxfId="2226" priority="816" stopIfTrue="1">
      <formula>AND(AH383=$A$40,AG383=$A$41)</formula>
    </cfRule>
  </conditionalFormatting>
  <conditionalFormatting sqref="AK383">
    <cfRule type="expression" dxfId="2225" priority="817" stopIfTrue="1">
      <formula>AND(AL383=$A$40,AK383=$A$41)</formula>
    </cfRule>
  </conditionalFormatting>
  <conditionalFormatting sqref="AL383">
    <cfRule type="expression" dxfId="2224" priority="818" stopIfTrue="1">
      <formula>AND(AL383=$A$40,AK383=$A$41)</formula>
    </cfRule>
  </conditionalFormatting>
  <conditionalFormatting sqref="AP383">
    <cfRule type="expression" dxfId="2223" priority="819" stopIfTrue="1">
      <formula>AND(AP383=$A$40,AO383=$A$41)</formula>
    </cfRule>
  </conditionalFormatting>
  <conditionalFormatting sqref="AW383">
    <cfRule type="expression" dxfId="2222" priority="820" stopIfTrue="1">
      <formula>AND(AX383=$A$40,AW383=$A$41)</formula>
    </cfRule>
  </conditionalFormatting>
  <conditionalFormatting sqref="AX383">
    <cfRule type="expression" dxfId="2221" priority="821" stopIfTrue="1">
      <formula>AND(AX383=$A$40,AW383=$A$41)</formula>
    </cfRule>
  </conditionalFormatting>
  <conditionalFormatting sqref="BE385 BA385 AS385 AO385 I385 Q385 M385 AG385 AC385 Y385 U385">
    <cfRule type="expression" dxfId="2220" priority="800" stopIfTrue="1">
      <formula>AND(J385=$A$40,I385=$A$41)</formula>
    </cfRule>
  </conditionalFormatting>
  <conditionalFormatting sqref="BF385 BB385 AT385 Z385 R385 N385 V385 AD385 AH385 J385">
    <cfRule type="expression" dxfId="2219" priority="801" stopIfTrue="1">
      <formula>AND(J385=$A$40,I385=$A$41)</formula>
    </cfRule>
  </conditionalFormatting>
  <conditionalFormatting sqref="AC385">
    <cfRule type="expression" dxfId="2218" priority="802" stopIfTrue="1">
      <formula>AND(AD385=$A$40,AC385=$A$41)</formula>
    </cfRule>
  </conditionalFormatting>
  <conditionalFormatting sqref="AD385">
    <cfRule type="expression" dxfId="2217" priority="803" stopIfTrue="1">
      <formula>AND(AD385=$A$40,AC385=$A$41)</formula>
    </cfRule>
  </conditionalFormatting>
  <conditionalFormatting sqref="AG385">
    <cfRule type="expression" dxfId="2216" priority="804" stopIfTrue="1">
      <formula>AND(AH385=$A$40,AG385=$A$41)</formula>
    </cfRule>
  </conditionalFormatting>
  <conditionalFormatting sqref="AH385">
    <cfRule type="expression" dxfId="2215" priority="805" stopIfTrue="1">
      <formula>AND(AH385=$A$40,AG385=$A$41)</formula>
    </cfRule>
  </conditionalFormatting>
  <conditionalFormatting sqref="AK385">
    <cfRule type="expression" dxfId="2214" priority="806" stopIfTrue="1">
      <formula>AND(AL385=$A$40,AK385=$A$41)</formula>
    </cfRule>
  </conditionalFormatting>
  <conditionalFormatting sqref="AL385">
    <cfRule type="expression" dxfId="2213" priority="807" stopIfTrue="1">
      <formula>AND(AL385=$A$40,AK385=$A$41)</formula>
    </cfRule>
  </conditionalFormatting>
  <conditionalFormatting sqref="AP385">
    <cfRule type="expression" dxfId="2212" priority="808" stopIfTrue="1">
      <formula>AND(AP385=$A$40,AO385=$A$41)</formula>
    </cfRule>
  </conditionalFormatting>
  <conditionalFormatting sqref="AW385">
    <cfRule type="expression" dxfId="2211" priority="809" stopIfTrue="1">
      <formula>AND(AX385=$A$40,AW385=$A$41)</formula>
    </cfRule>
  </conditionalFormatting>
  <conditionalFormatting sqref="AX385">
    <cfRule type="expression" dxfId="2210" priority="810" stopIfTrue="1">
      <formula>AND(AX385=$A$40,AW385=$A$41)</formula>
    </cfRule>
  </conditionalFormatting>
  <conditionalFormatting sqref="BE386:BE388 I386:I388 Q386:Q388 AK386:AK387 BA386:BA388 AW386:AW387 AS386:AS388 AO386:AO388 M386:M388 AG386:AG387 AC386:AC387 Y386:Y388 U386:U388">
    <cfRule type="expression" dxfId="2209" priority="789" stopIfTrue="1">
      <formula>AND(J386=$A$40,I386=$A$41)</formula>
    </cfRule>
  </conditionalFormatting>
  <conditionalFormatting sqref="BF386:BF388 AX386:AX387 Z386:Z388 R386:R388 N386:N388 BB386:BB388 AT386:AT388 AP386:AP387 V386:V388 AL386:AL387 AD386:AD387 AH386:AH387 J386:J388">
    <cfRule type="expression" dxfId="2208" priority="790" stopIfTrue="1">
      <formula>AND(J386=$A$40,I386=$A$41)</formula>
    </cfRule>
  </conditionalFormatting>
  <conditionalFormatting sqref="AC388">
    <cfRule type="expression" dxfId="2207" priority="791" stopIfTrue="1">
      <formula>AND(AD388=$A$40,AC388=$A$41)</formula>
    </cfRule>
  </conditionalFormatting>
  <conditionalFormatting sqref="AD388">
    <cfRule type="expression" dxfId="2206" priority="792" stopIfTrue="1">
      <formula>AND(AD388=$A$40,AC388=$A$41)</formula>
    </cfRule>
  </conditionalFormatting>
  <conditionalFormatting sqref="AG388">
    <cfRule type="expression" dxfId="2205" priority="793" stopIfTrue="1">
      <formula>AND(AH388=$A$40,AG388=$A$41)</formula>
    </cfRule>
  </conditionalFormatting>
  <conditionalFormatting sqref="AH388">
    <cfRule type="expression" dxfId="2204" priority="794" stopIfTrue="1">
      <formula>AND(AH388=$A$40,AG388=$A$41)</formula>
    </cfRule>
  </conditionalFormatting>
  <conditionalFormatting sqref="AK388">
    <cfRule type="expression" dxfId="2203" priority="795" stopIfTrue="1">
      <formula>AND(AL388=$A$40,AK388=$A$41)</formula>
    </cfRule>
  </conditionalFormatting>
  <conditionalFormatting sqref="AL388">
    <cfRule type="expression" dxfId="2202" priority="796" stopIfTrue="1">
      <formula>AND(AL388=$A$40,AK388=$A$41)</formula>
    </cfRule>
  </conditionalFormatting>
  <conditionalFormatting sqref="AP388">
    <cfRule type="expression" dxfId="2201" priority="797" stopIfTrue="1">
      <formula>AND(AP388=$A$40,AO388=$A$41)</formula>
    </cfRule>
  </conditionalFormatting>
  <conditionalFormatting sqref="AW388">
    <cfRule type="expression" dxfId="2200" priority="798" stopIfTrue="1">
      <formula>AND(AX388=$A$40,AW388=$A$41)</formula>
    </cfRule>
  </conditionalFormatting>
  <conditionalFormatting sqref="AX388">
    <cfRule type="expression" dxfId="2199" priority="799" stopIfTrue="1">
      <formula>AND(AX388=$A$40,AW388=$A$41)</formula>
    </cfRule>
  </conditionalFormatting>
  <conditionalFormatting sqref="I389:I390 BE389:BE390 Q389:Q390 AK389:AK390 BA389:BA390 AW389:AW390 AS389:AS390 AO389:AO390 M389:M390 AG389:AG390 AC389:AC390 Y389:Y390 U389:U390">
    <cfRule type="expression" dxfId="2198" priority="787" stopIfTrue="1">
      <formula>AND(J389=$A$40,I389=$A$41)</formula>
    </cfRule>
  </conditionalFormatting>
  <conditionalFormatting sqref="J389:J390 BF389:BF390 AX389:AX390 Z389:Z390 R389:R390 N389:N390 BB389:BB390 AT389:AT390 AP389:AP390 V389:V390 AL389:AL390 AD389:AD390 AH389:AH390">
    <cfRule type="expression" dxfId="2197" priority="788" stopIfTrue="1">
      <formula>AND(J389=$A$40,I389=$A$41)</formula>
    </cfRule>
  </conditionalFormatting>
  <conditionalFormatting sqref="I391:I395 BE391:BE395 AK391:AK392 BA391:BA395 AW391:AW392 AO391:AO395 AG391:AG392 AC391:AC392 M391:M395 U391:U395 AS391:AS395 Q391:Q395 AC394 Y391:Y395">
    <cfRule type="expression" dxfId="2196" priority="776" stopIfTrue="1">
      <formula>AND(J391=$A$40,I391=$A$41)</formula>
    </cfRule>
  </conditionalFormatting>
  <conditionalFormatting sqref="BF391:BF395 AX391:AX392 BB391:BB395 AT391:AT395 AP391:AP392 AL391:AL392 AD391:AD392 AH391:AH392 J391:J395 AD394 V391:V395 R391:R395 Z391:Z395 N391:N395">
    <cfRule type="expression" dxfId="2195" priority="777" stopIfTrue="1">
      <formula>AND(J391=$A$40,I391=$A$41)</formula>
    </cfRule>
  </conditionalFormatting>
  <conditionalFormatting sqref="AC393:AC395">
    <cfRule type="expression" dxfId="2194" priority="778" stopIfTrue="1">
      <formula>AND(AD393=$A$40,AC393=$A$41)</formula>
    </cfRule>
  </conditionalFormatting>
  <conditionalFormatting sqref="AD393:AD395">
    <cfRule type="expression" dxfId="2193" priority="779" stopIfTrue="1">
      <formula>AND(AD393=$A$40,AC393=$A$41)</formula>
    </cfRule>
  </conditionalFormatting>
  <conditionalFormatting sqref="AG393:AG395">
    <cfRule type="expression" dxfId="2192" priority="780" stopIfTrue="1">
      <formula>AND(AH393=$A$40,AG393=$A$41)</formula>
    </cfRule>
  </conditionalFormatting>
  <conditionalFormatting sqref="AH393:AH395">
    <cfRule type="expression" dxfId="2191" priority="781" stopIfTrue="1">
      <formula>AND(AH393=$A$40,AG393=$A$41)</formula>
    </cfRule>
  </conditionalFormatting>
  <conditionalFormatting sqref="AK393:AK395">
    <cfRule type="expression" dxfId="2190" priority="782" stopIfTrue="1">
      <formula>AND(AL393=$A$40,AK393=$A$41)</formula>
    </cfRule>
  </conditionalFormatting>
  <conditionalFormatting sqref="AL393:AL395">
    <cfRule type="expression" dxfId="2189" priority="783" stopIfTrue="1">
      <formula>AND(AL393=$A$40,AK393=$A$41)</formula>
    </cfRule>
  </conditionalFormatting>
  <conditionalFormatting sqref="AP393:AP395">
    <cfRule type="expression" dxfId="2188" priority="784" stopIfTrue="1">
      <formula>AND(AP393=$A$40,AO393=$A$41)</formula>
    </cfRule>
  </conditionalFormatting>
  <conditionalFormatting sqref="AW393:AW395">
    <cfRule type="expression" dxfId="2187" priority="785" stopIfTrue="1">
      <formula>AND(AX393=$A$40,AW393=$A$41)</formula>
    </cfRule>
  </conditionalFormatting>
  <conditionalFormatting sqref="AX393:AX395">
    <cfRule type="expression" dxfId="2186" priority="786" stopIfTrue="1">
      <formula>AND(AX393=$A$40,AW393=$A$41)</formula>
    </cfRule>
  </conditionalFormatting>
  <conditionalFormatting sqref="BE396 I396 Q396 AK396 BA396 AW396 AS396 AO396 M396 AG396 AC396 Y396 U396">
    <cfRule type="expression" dxfId="2185" priority="774" stopIfTrue="1">
      <formula>AND(J396=$A$40,I396=$A$41)</formula>
    </cfRule>
  </conditionalFormatting>
  <conditionalFormatting sqref="BF396 AX396 Z396 R396 N396 BB396 AT396 AP396 V396 AL396 AD396 AH396 J396">
    <cfRule type="expression" dxfId="2184" priority="775" stopIfTrue="1">
      <formula>AND(J396=$A$40,I396=$A$41)</formula>
    </cfRule>
  </conditionalFormatting>
  <conditionalFormatting sqref="BE397:BE398 I397:I398 Q397:Q398 AK397:AK398 BA397:BA398 AW397:AW398 AS397:AS398 AO397:AO398 M397:M398 AG397:AG398 AC397:AC398 Y397:Y398 U397:U398">
    <cfRule type="expression" dxfId="2183" priority="772" stopIfTrue="1">
      <formula>AND(J397=$A$40,I397=$A$41)</formula>
    </cfRule>
  </conditionalFormatting>
  <conditionalFormatting sqref="BF397:BF398 AX397:AX398 Z397:Z398 R397:R398 N397:N398 BB397:BB398 AT397:AT398 AP397:AP398 V397:V398 AL397:AL398 AD397:AD398 AH397:AH398 J397:J398">
    <cfRule type="expression" dxfId="2182" priority="773" stopIfTrue="1">
      <formula>AND(J397=$A$40,I397=$A$41)</formula>
    </cfRule>
  </conditionalFormatting>
  <conditionalFormatting sqref="BE401 I401 Q401 BA401 AS401 AO401 M401 Y401 U401">
    <cfRule type="expression" dxfId="2181" priority="761" stopIfTrue="1">
      <formula>AND(J401=$A$40,I401=$A$41)</formula>
    </cfRule>
  </conditionalFormatting>
  <conditionalFormatting sqref="BF401 Z401 R401 N401 BB401 AT401 V401">
    <cfRule type="expression" dxfId="2180" priority="762" stopIfTrue="1">
      <formula>AND(N401=$A$40,M401=$A$41)</formula>
    </cfRule>
  </conditionalFormatting>
  <conditionalFormatting sqref="AC401">
    <cfRule type="expression" dxfId="2179" priority="763" stopIfTrue="1">
      <formula>AND(AD401=$A$40,AC401=$A$41)</formula>
    </cfRule>
  </conditionalFormatting>
  <conditionalFormatting sqref="AD401">
    <cfRule type="expression" dxfId="2178" priority="764" stopIfTrue="1">
      <formula>AND(AD401=$A$40,AC401=$A$41)</formula>
    </cfRule>
  </conditionalFormatting>
  <conditionalFormatting sqref="AG401">
    <cfRule type="expression" dxfId="2177" priority="765" stopIfTrue="1">
      <formula>AND(AH401=$A$40,AG401=$A$41)</formula>
    </cfRule>
  </conditionalFormatting>
  <conditionalFormatting sqref="AH401">
    <cfRule type="expression" dxfId="2176" priority="766" stopIfTrue="1">
      <formula>AND(AH401=$A$40,AG401=$A$41)</formula>
    </cfRule>
  </conditionalFormatting>
  <conditionalFormatting sqref="AK401">
    <cfRule type="expression" dxfId="2175" priority="767" stopIfTrue="1">
      <formula>AND(AL401=$A$40,AK401=$A$41)</formula>
    </cfRule>
  </conditionalFormatting>
  <conditionalFormatting sqref="AL401">
    <cfRule type="expression" dxfId="2174" priority="768" stopIfTrue="1">
      <formula>AND(AL401=$A$40,AK401=$A$41)</formula>
    </cfRule>
  </conditionalFormatting>
  <conditionalFormatting sqref="AP401">
    <cfRule type="expression" dxfId="2173" priority="769" stopIfTrue="1">
      <formula>AND(AP401=$A$40,AO401=$A$41)</formula>
    </cfRule>
  </conditionalFormatting>
  <conditionalFormatting sqref="AW401">
    <cfRule type="expression" dxfId="2172" priority="770" stopIfTrue="1">
      <formula>AND(AX401=$A$40,AW401=$A$41)</formula>
    </cfRule>
  </conditionalFormatting>
  <conditionalFormatting sqref="AX401">
    <cfRule type="expression" dxfId="2171" priority="771" stopIfTrue="1">
      <formula>AND(AX401=$A$40,AW401=$A$41)</formula>
    </cfRule>
  </conditionalFormatting>
  <conditionalFormatting sqref="BE399:BE400 I399:I400 Q399:Q400 AK399:AK400 BA399:BA400 AW399:AW400 AS399:AS400 AO399:AO400 M399:M400 AG399:AG400 AC399:AC400 Y399:Y400 U399:U400">
    <cfRule type="expression" dxfId="2170" priority="759" stopIfTrue="1">
      <formula>AND(J399=$A$40,I399=$A$41)</formula>
    </cfRule>
  </conditionalFormatting>
  <conditionalFormatting sqref="BF399:BF400 AX399:AX400 Z399:Z400 R399:R400 N399:N400 BB399:BB400 AT399:AT400 AP399:AP400 V399:V400 AL399:AL400 AD399:AD400 AH399:AH400 J399:J401">
    <cfRule type="expression" dxfId="2169" priority="760" stopIfTrue="1">
      <formula>AND(J399=$A$40,I399=$A$41)</formula>
    </cfRule>
  </conditionalFormatting>
  <conditionalFormatting sqref="BE403 I403 Q403 AK403 BA403 AW403 AS403 AO403 M403 AG403 AC403 Y403 U403">
    <cfRule type="expression" dxfId="2168" priority="757" stopIfTrue="1">
      <formula>AND(J403=$A$40,I403=$A$41)</formula>
    </cfRule>
  </conditionalFormatting>
  <conditionalFormatting sqref="BF403 AX403 Z403 R403 N403 BB403 AT403 AP403 V403 AL403 AD403 AH403">
    <cfRule type="expression" dxfId="2167" priority="758" stopIfTrue="1">
      <formula>AND(N403=$A$40,M403=$A$41)</formula>
    </cfRule>
  </conditionalFormatting>
  <conditionalFormatting sqref="BE402 I402 Q402 AK402 BA402 AW402 AS402 AO402 M402 AG402 AC402 Y402 U402">
    <cfRule type="expression" dxfId="2166" priority="755" stopIfTrue="1">
      <formula>AND(J402=$A$40,I402=$A$41)</formula>
    </cfRule>
  </conditionalFormatting>
  <conditionalFormatting sqref="BF402 AX402 Z402 R402 N402 BB402 AT402 AP402 V402 AL402 AD402 AH402 J402:J403">
    <cfRule type="expression" dxfId="2165" priority="756" stopIfTrue="1">
      <formula>AND(J402=$A$40,I402=$A$41)</formula>
    </cfRule>
  </conditionalFormatting>
  <conditionalFormatting sqref="BE404 I404 Q404 AK404 BA404 AW404 AS404 AO404 M404 AG404 AC404 Y404 U404">
    <cfRule type="expression" dxfId="2164" priority="753" stopIfTrue="1">
      <formula>AND(J404=$A$40,I404=$A$41)</formula>
    </cfRule>
  </conditionalFormatting>
  <conditionalFormatting sqref="BF404 AX404 Z404 R404 N404 BB404 AT404 AP404 V404 AL404 AD404 AH404 J404">
    <cfRule type="expression" dxfId="2163" priority="754" stopIfTrue="1">
      <formula>AND(J404=$A$40,I404=$A$41)</formula>
    </cfRule>
  </conditionalFormatting>
  <conditionalFormatting sqref="AG394">
    <cfRule type="expression" dxfId="2162" priority="746" stopIfTrue="1">
      <formula>AND(AH394=$A$40,AG394=$A$41)</formula>
    </cfRule>
  </conditionalFormatting>
  <conditionalFormatting sqref="AH394">
    <cfRule type="expression" dxfId="2161" priority="747" stopIfTrue="1">
      <formula>AND(AH394=$A$40,AG394=$A$41)</formula>
    </cfRule>
  </conditionalFormatting>
  <conditionalFormatting sqref="AK394">
    <cfRule type="expression" dxfId="2160" priority="748" stopIfTrue="1">
      <formula>AND(AL394=$A$40,AK394=$A$41)</formula>
    </cfRule>
  </conditionalFormatting>
  <conditionalFormatting sqref="AL394">
    <cfRule type="expression" dxfId="2159" priority="749" stopIfTrue="1">
      <formula>AND(AL394=$A$40,AK394=$A$41)</formula>
    </cfRule>
  </conditionalFormatting>
  <conditionalFormatting sqref="AO394">
    <cfRule type="expression" dxfId="2158" priority="750" stopIfTrue="1">
      <formula>AND(AP394=$A$40,AO394=$A$41)</formula>
    </cfRule>
  </conditionalFormatting>
  <conditionalFormatting sqref="AP394">
    <cfRule type="expression" dxfId="2157" priority="751" stopIfTrue="1">
      <formula>AND(AP394=$A$40,AO394=$A$41)</formula>
    </cfRule>
  </conditionalFormatting>
  <conditionalFormatting sqref="AT394">
    <cfRule type="expression" dxfId="2156" priority="752" stopIfTrue="1">
      <formula>AND(AT394=$A$40,AS394=$A$41)</formula>
    </cfRule>
  </conditionalFormatting>
  <conditionalFormatting sqref="BE405:BE406 I405:I406 Q405:Q406 AK405:AK406 BA405:BA406 AW405:AW406 AS405:AS406 AO405:AO406 M405:M406 AG405:AG406 AC405:AC406 Y405:Y406 U405:U406">
    <cfRule type="expression" dxfId="2155" priority="744" stopIfTrue="1">
      <formula>AND(J405=$A$40,I405=$A$41)</formula>
    </cfRule>
  </conditionalFormatting>
  <conditionalFormatting sqref="BF405:BF406 AX405:AX406 Z405:Z406 R405:R406 N405:N406 BB405:BB406 AT405:AT406 AP405:AP406 V405:V406 AL405:AL406 AD405:AD406 AH405:AH406 J405:J406">
    <cfRule type="expression" dxfId="2154" priority="745" stopIfTrue="1">
      <formula>AND(J405=$A$40,I405=$A$41)</formula>
    </cfRule>
  </conditionalFormatting>
  <conditionalFormatting sqref="BE407:BE409 I407:I409 Q407:Q409 AK407:AK408 BA407:BA409 AW407:AW408 AS407:AS409 AO407:AO409 M407:M409 AG407:AG408 AC407:AC408 Y407:Y409 U407:U409">
    <cfRule type="expression" dxfId="2153" priority="733" stopIfTrue="1">
      <formula>AND(J407=$A$40,I407=$A$41)</formula>
    </cfRule>
  </conditionalFormatting>
  <conditionalFormatting sqref="BF407:BF409 AX407:AX408 Z407:Z409 R407:R409 N407:N409 BB407:BB409 AT407:AT409 AP407:AP408 V407:V409 AL407:AL408 AD407:AD408 AH407:AH408 J407:J409">
    <cfRule type="expression" dxfId="2152" priority="734" stopIfTrue="1">
      <formula>AND(J407=$A$40,I407=$A$41)</formula>
    </cfRule>
  </conditionalFormatting>
  <conditionalFormatting sqref="AC409">
    <cfRule type="expression" dxfId="2151" priority="735" stopIfTrue="1">
      <formula>AND(AD409=$A$40,AC409=$A$41)</formula>
    </cfRule>
  </conditionalFormatting>
  <conditionalFormatting sqref="AD409">
    <cfRule type="expression" dxfId="2150" priority="736" stopIfTrue="1">
      <formula>AND(AD409=$A$40,AC409=$A$41)</formula>
    </cfRule>
  </conditionalFormatting>
  <conditionalFormatting sqref="AG409">
    <cfRule type="expression" dxfId="2149" priority="737" stopIfTrue="1">
      <formula>AND(AH409=$A$40,AG409=$A$41)</formula>
    </cfRule>
  </conditionalFormatting>
  <conditionalFormatting sqref="AH409">
    <cfRule type="expression" dxfId="2148" priority="738" stopIfTrue="1">
      <formula>AND(AH409=$A$40,AG409=$A$41)</formula>
    </cfRule>
  </conditionalFormatting>
  <conditionalFormatting sqref="AK409">
    <cfRule type="expression" dxfId="2147" priority="739" stopIfTrue="1">
      <formula>AND(AL409=$A$40,AK409=$A$41)</formula>
    </cfRule>
  </conditionalFormatting>
  <conditionalFormatting sqref="AL409">
    <cfRule type="expression" dxfId="2146" priority="740" stopIfTrue="1">
      <formula>AND(AL409=$A$40,AK409=$A$41)</formula>
    </cfRule>
  </conditionalFormatting>
  <conditionalFormatting sqref="AP409">
    <cfRule type="expression" dxfId="2145" priority="741" stopIfTrue="1">
      <formula>AND(AP409=$A$40,AO409=$A$41)</formula>
    </cfRule>
  </conditionalFormatting>
  <conditionalFormatting sqref="AW409">
    <cfRule type="expression" dxfId="2144" priority="742" stopIfTrue="1">
      <formula>AND(AX409=$A$40,AW409=$A$41)</formula>
    </cfRule>
  </conditionalFormatting>
  <conditionalFormatting sqref="AX409">
    <cfRule type="expression" dxfId="2143" priority="743" stopIfTrue="1">
      <formula>AND(AX409=$A$40,AW409=$A$41)</formula>
    </cfRule>
  </conditionalFormatting>
  <conditionalFormatting sqref="BE410:BE412 I410:I412 Q410:Q412 AK410:AK411 BA410:BA412 AW410:AW411 AS410:AS412 AO410:AO412 M410:M412 AG410:AG411 AC410:AC411 Y410:Y412 U410:U412">
    <cfRule type="expression" dxfId="2142" priority="722" stopIfTrue="1">
      <formula>AND(J410=$A$40,I410=$A$41)</formula>
    </cfRule>
  </conditionalFormatting>
  <conditionalFormatting sqref="BF410:BF412 AX410:AX411 Z410:Z412 R410:R412 N410:N412 BB410:BB412 AT410:AT412 AP410:AP411 V410:V412 AL410:AL411 AD410:AD411 AH410:AH411 J410:J412">
    <cfRule type="expression" dxfId="2141" priority="723" stopIfTrue="1">
      <formula>AND(J410=$A$40,I410=$A$41)</formula>
    </cfRule>
  </conditionalFormatting>
  <conditionalFormatting sqref="AC412">
    <cfRule type="expression" dxfId="2140" priority="724" stopIfTrue="1">
      <formula>AND(AD412=$A$40,AC412=$A$41)</formula>
    </cfRule>
  </conditionalFormatting>
  <conditionalFormatting sqref="AD412">
    <cfRule type="expression" dxfId="2139" priority="725" stopIfTrue="1">
      <formula>AND(AD412=$A$40,AC412=$A$41)</formula>
    </cfRule>
  </conditionalFormatting>
  <conditionalFormatting sqref="AG412">
    <cfRule type="expression" dxfId="2138" priority="726" stopIfTrue="1">
      <formula>AND(AH412=$A$40,AG412=$A$41)</formula>
    </cfRule>
  </conditionalFormatting>
  <conditionalFormatting sqref="AH412">
    <cfRule type="expression" dxfId="2137" priority="727" stopIfTrue="1">
      <formula>AND(AH412=$A$40,AG412=$A$41)</formula>
    </cfRule>
  </conditionalFormatting>
  <conditionalFormatting sqref="AK412">
    <cfRule type="expression" dxfId="2136" priority="728" stopIfTrue="1">
      <formula>AND(AL412=$A$40,AK412=$A$41)</formula>
    </cfRule>
  </conditionalFormatting>
  <conditionalFormatting sqref="AL412">
    <cfRule type="expression" dxfId="2135" priority="729" stopIfTrue="1">
      <formula>AND(AL412=$A$40,AK412=$A$41)</formula>
    </cfRule>
  </conditionalFormatting>
  <conditionalFormatting sqref="AP412">
    <cfRule type="expression" dxfId="2134" priority="730" stopIfTrue="1">
      <formula>AND(AP412=$A$40,AO412=$A$41)</formula>
    </cfRule>
  </conditionalFormatting>
  <conditionalFormatting sqref="AW412">
    <cfRule type="expression" dxfId="2133" priority="731" stopIfTrue="1">
      <formula>AND(AX412=$A$40,AW412=$A$41)</formula>
    </cfRule>
  </conditionalFormatting>
  <conditionalFormatting sqref="AX412">
    <cfRule type="expression" dxfId="2132" priority="732" stopIfTrue="1">
      <formula>AND(AX412=$A$40,AW412=$A$41)</formula>
    </cfRule>
  </conditionalFormatting>
  <conditionalFormatting sqref="BE413:BE415 I413:I415 Q413:Q414 AK413:AK414 AS413:AS415 AO413:AO415 M413:M415 AG413:AG414 AC413:AC414 Y413:Y415 U413:U415 BA413:BA415 AW413:AW415">
    <cfRule type="expression" dxfId="2131" priority="711" stopIfTrue="1">
      <formula>AND(J413=$A$40,I413=$A$41)</formula>
    </cfRule>
  </conditionalFormatting>
  <conditionalFormatting sqref="BF413:BF415 AX413:AX414 Z413:Z415 R413:R414 N413:N415 AT413:AT415 AP413:AP414 V413:V415 AL413:AL414 AD413:AD414 AH413:AH414 J413:J415 BB413:BB415">
    <cfRule type="expression" dxfId="2130" priority="712" stopIfTrue="1">
      <formula>AND(J413=$A$40,I413=$A$41)</formula>
    </cfRule>
  </conditionalFormatting>
  <conditionalFormatting sqref="AC415">
    <cfRule type="expression" dxfId="2129" priority="713" stopIfTrue="1">
      <formula>AND(AD415=$A$40,AC415=$A$41)</formula>
    </cfRule>
  </conditionalFormatting>
  <conditionalFormatting sqref="AD415">
    <cfRule type="expression" dxfId="2128" priority="714" stopIfTrue="1">
      <formula>AND(AD415=$A$40,AC415=$A$41)</formula>
    </cfRule>
  </conditionalFormatting>
  <conditionalFormatting sqref="AG415">
    <cfRule type="expression" dxfId="2127" priority="715" stopIfTrue="1">
      <formula>AND(AH415=$A$40,AG415=$A$41)</formula>
    </cfRule>
  </conditionalFormatting>
  <conditionalFormatting sqref="AH415">
    <cfRule type="expression" dxfId="2126" priority="716" stopIfTrue="1">
      <formula>AND(AH415=$A$40,AG415=$A$41)</formula>
    </cfRule>
  </conditionalFormatting>
  <conditionalFormatting sqref="AK415">
    <cfRule type="expression" dxfId="2125" priority="717" stopIfTrue="1">
      <formula>AND(AL415=$A$40,AK415=$A$41)</formula>
    </cfRule>
  </conditionalFormatting>
  <conditionalFormatting sqref="AL415">
    <cfRule type="expression" dxfId="2124" priority="718" stopIfTrue="1">
      <formula>AND(AL415=$A$40,AK415=$A$41)</formula>
    </cfRule>
  </conditionalFormatting>
  <conditionalFormatting sqref="AP415">
    <cfRule type="expression" dxfId="2123" priority="719" stopIfTrue="1">
      <formula>AND(AP415=$A$40,AO415=$A$41)</formula>
    </cfRule>
  </conditionalFormatting>
  <conditionalFormatting sqref="AW415">
    <cfRule type="expression" dxfId="2122" priority="720" stopIfTrue="1">
      <formula>AND(AX415=$A$40,AW415=$A$41)</formula>
    </cfRule>
  </conditionalFormatting>
  <conditionalFormatting sqref="AX415">
    <cfRule type="expression" dxfId="2121" priority="721" stopIfTrue="1">
      <formula>AND(AX415=$A$40,AW415=$A$41)</formula>
    </cfRule>
  </conditionalFormatting>
  <conditionalFormatting sqref="BE416:BE417 I416:I417 Q416:Q417 AK416:AK417 BA416:BA417 AW416:AW417 AS416:AS417 AO416:AO417 M416:M417 AG416:AG417 AC416:AC417 Y416:Y417 U416:U417">
    <cfRule type="expression" dxfId="2120" priority="709" stopIfTrue="1">
      <formula>AND(J416=$A$40,I416=$A$41)</formula>
    </cfRule>
  </conditionalFormatting>
  <conditionalFormatting sqref="BF416:BF417 AX416:AX417 Z416:Z417 R416:R417 N416:N417 BB416:BB417 AT416:AT417 AP416:AP417 V416:V417 AL416:AL417 AD416:AD417 AH416:AH417 J416:J417">
    <cfRule type="expression" dxfId="2119" priority="710" stopIfTrue="1">
      <formula>AND(J416=$A$40,I416=$A$41)</formula>
    </cfRule>
  </conditionalFormatting>
  <conditionalFormatting sqref="BE418 I418 Q418 AK418 BA418 AW418 AS418 AO418 M418 AG418 AC418 Y418 U418">
    <cfRule type="expression" dxfId="2118" priority="707" stopIfTrue="1">
      <formula>AND(J418=$A$40,I418=$A$41)</formula>
    </cfRule>
  </conditionalFormatting>
  <conditionalFormatting sqref="BF418 AX418 Z418 R418 N418 BB418 AT418 AP418 V418 AL418 AD418 AH418 J418">
    <cfRule type="expression" dxfId="2117" priority="708" stopIfTrue="1">
      <formula>AND(J418=$A$40,I418=$A$41)</formula>
    </cfRule>
  </conditionalFormatting>
  <conditionalFormatting sqref="BE419 I419 Q419 AK419 BA419 AW419 AS419 AO419 M419 AG419 AC419 Y419 U419">
    <cfRule type="expression" dxfId="2116" priority="705" stopIfTrue="1">
      <formula>AND(J419=$A$40,I419=$A$41)</formula>
    </cfRule>
  </conditionalFormatting>
  <conditionalFormatting sqref="BF419 AX419 Z419 R419 N419 BB419 AT419 AP419 V419 AL419 AD419 AH419 J419">
    <cfRule type="expression" dxfId="2115" priority="706" stopIfTrue="1">
      <formula>AND(J419=$A$40,I419=$A$41)</formula>
    </cfRule>
  </conditionalFormatting>
  <conditionalFormatting sqref="Q415">
    <cfRule type="expression" dxfId="2114" priority="703" stopIfTrue="1">
      <formula>AND(R415=$A$40,Q415=$A$41)</formula>
    </cfRule>
  </conditionalFormatting>
  <conditionalFormatting sqref="R415">
    <cfRule type="expression" dxfId="2113" priority="704" stopIfTrue="1">
      <formula>AND(R415=$A$40,Q415=$A$41)</formula>
    </cfRule>
  </conditionalFormatting>
  <conditionalFormatting sqref="AS415">
    <cfRule type="expression" dxfId="2112" priority="698" stopIfTrue="1">
      <formula>AND(AT415=$A$40,AS415=$A$41)</formula>
    </cfRule>
  </conditionalFormatting>
  <conditionalFormatting sqref="AT415">
    <cfRule type="expression" dxfId="2111" priority="699" stopIfTrue="1">
      <formula>AND(AT415=$A$40,AS415=$A$41)</formula>
    </cfRule>
  </conditionalFormatting>
  <conditionalFormatting sqref="AX415">
    <cfRule type="expression" dxfId="2110" priority="700" stopIfTrue="1">
      <formula>AND(AX415=$A$40,AW415=$A$41)</formula>
    </cfRule>
  </conditionalFormatting>
  <conditionalFormatting sqref="BE415">
    <cfRule type="expression" dxfId="2109" priority="701" stopIfTrue="1">
      <formula>AND(BF415=$A$40,BE415=$A$41)</formula>
    </cfRule>
  </conditionalFormatting>
  <conditionalFormatting sqref="BF415">
    <cfRule type="expression" dxfId="2108" priority="702" stopIfTrue="1">
      <formula>AND(BF415=$A$40,BE415=$A$41)</formula>
    </cfRule>
  </conditionalFormatting>
  <conditionalFormatting sqref="BE435 I435 Q435 AK435 BA435 AW435 AS435 AO435 M435 AG435 AC435 Y435 U435">
    <cfRule type="expression" dxfId="2107" priority="696" stopIfTrue="1">
      <formula>AND(J435=$A$40,I435=$A$41)</formula>
    </cfRule>
  </conditionalFormatting>
  <conditionalFormatting sqref="BF435 AX435 Z435 R435 N435 BB435 AT435 AP435 V435 AL435 AD435 AH435 J435">
    <cfRule type="expression" dxfId="2106" priority="697" stopIfTrue="1">
      <formula>AND(J435=$A$40,I435=$A$41)</formula>
    </cfRule>
  </conditionalFormatting>
  <conditionalFormatting sqref="BE420:BE421 I420:I421 Q420:Q421 AK420:AK421 BA420:BA421 AW420:AW421 AS420:AS421 AO420:AO421 M420:M421 AG420:AG421 AC420:AC421 Y420:Y421 U420:U421">
    <cfRule type="expression" dxfId="2105" priority="694" stopIfTrue="1">
      <formula>AND(J420=$A$40,I420=$A$41)</formula>
    </cfRule>
  </conditionalFormatting>
  <conditionalFormatting sqref="BF420:BF421 AX420:AX421 Z420:Z421 R420:R421 N420:N421 BB420:BB421 AT420:AT421 AP420:AP421 V420:V421 AL420:AL421 AD420:AD421 AH420:AH421 J420:J421">
    <cfRule type="expression" dxfId="2104" priority="695" stopIfTrue="1">
      <formula>AND(J420=$A$40,I420=$A$41)</formula>
    </cfRule>
  </conditionalFormatting>
  <conditionalFormatting sqref="BE423:BE424 I423:I424 Q423:Q424 AK423 BA423:BA424 AW423 AS423:AS424 AO423:AO424 M423:M424 AG423 AC423 Y423:Y424 U423:U424">
    <cfRule type="expression" dxfId="2103" priority="683" stopIfTrue="1">
      <formula>AND(J423=$A$40,I423=$A$41)</formula>
    </cfRule>
  </conditionalFormatting>
  <conditionalFormatting sqref="BF423:BF424 AX423 Z423:Z424 R423:R424 N423:N424 BB423:BB424 AT423:AT424 AP423 V423:V424 AL423 AD423 AH423">
    <cfRule type="expression" dxfId="2102" priority="684" stopIfTrue="1">
      <formula>AND(N423=$A$40,M423=$A$41)</formula>
    </cfRule>
  </conditionalFormatting>
  <conditionalFormatting sqref="AC424">
    <cfRule type="expression" dxfId="2101" priority="685" stopIfTrue="1">
      <formula>AND(AD424=$A$40,AC424=$A$41)</formula>
    </cfRule>
  </conditionalFormatting>
  <conditionalFormatting sqref="AD424">
    <cfRule type="expression" dxfId="2100" priority="686" stopIfTrue="1">
      <formula>AND(AD424=$A$40,AC424=$A$41)</formula>
    </cfRule>
  </conditionalFormatting>
  <conditionalFormatting sqref="AG424">
    <cfRule type="expression" dxfId="2099" priority="687" stopIfTrue="1">
      <formula>AND(AH424=$A$40,AG424=$A$41)</formula>
    </cfRule>
  </conditionalFormatting>
  <conditionalFormatting sqref="AH424">
    <cfRule type="expression" dxfId="2098" priority="688" stopIfTrue="1">
      <formula>AND(AH424=$A$40,AG424=$A$41)</formula>
    </cfRule>
  </conditionalFormatting>
  <conditionalFormatting sqref="AK424">
    <cfRule type="expression" dxfId="2097" priority="689" stopIfTrue="1">
      <formula>AND(AL424=$A$40,AK424=$A$41)</formula>
    </cfRule>
  </conditionalFormatting>
  <conditionalFormatting sqref="AL424">
    <cfRule type="expression" dxfId="2096" priority="690" stopIfTrue="1">
      <formula>AND(AL424=$A$40,AK424=$A$41)</formula>
    </cfRule>
  </conditionalFormatting>
  <conditionalFormatting sqref="AP424">
    <cfRule type="expression" dxfId="2095" priority="691" stopIfTrue="1">
      <formula>AND(AP424=$A$40,AO424=$A$41)</formula>
    </cfRule>
  </conditionalFormatting>
  <conditionalFormatting sqref="AW424">
    <cfRule type="expression" dxfId="2094" priority="692" stopIfTrue="1">
      <formula>AND(AX424=$A$40,AW424=$A$41)</formula>
    </cfRule>
  </conditionalFormatting>
  <conditionalFormatting sqref="AX424">
    <cfRule type="expression" dxfId="2093" priority="693" stopIfTrue="1">
      <formula>AND(AX424=$A$40,AW424=$A$41)</formula>
    </cfRule>
  </conditionalFormatting>
  <conditionalFormatting sqref="BE422 I422 Q422 AK422 BA422 AW422 AS422 AO422 M422 AG422 AC422 Y422 U422">
    <cfRule type="expression" dxfId="2092" priority="681" stopIfTrue="1">
      <formula>AND(J422=$A$40,I422=$A$41)</formula>
    </cfRule>
  </conditionalFormatting>
  <conditionalFormatting sqref="BF422 AX422 Z422 R422 N422 BB422 AT422 AP422 V422 AL422 AD422 AH422 J422:J424">
    <cfRule type="expression" dxfId="2091" priority="682" stopIfTrue="1">
      <formula>AND(J422=$A$40,I422=$A$41)</formula>
    </cfRule>
  </conditionalFormatting>
  <conditionalFormatting sqref="BE425 I425 Q425 AK425 BA425 AW425 AS425 AO425 M425 AG425 AC425 Y425 U425">
    <cfRule type="expression" dxfId="2090" priority="679" stopIfTrue="1">
      <formula>AND(J425=$A$40,I425=$A$41)</formula>
    </cfRule>
  </conditionalFormatting>
  <conditionalFormatting sqref="BF425 AX425 Z425 R425 N425 BB425 AT425 AP425 V425 AL425 AD425 AH425 J425">
    <cfRule type="expression" dxfId="2089" priority="680" stopIfTrue="1">
      <formula>AND(J425=$A$40,I425=$A$41)</formula>
    </cfRule>
  </conditionalFormatting>
  <conditionalFormatting sqref="I427">
    <cfRule type="expression" dxfId="2088" priority="678" stopIfTrue="1">
      <formula>AND(J427=$A$40,I427=$A$41)</formula>
    </cfRule>
  </conditionalFormatting>
  <conditionalFormatting sqref="I426 BE426:BE427 Q426:Q427 AK426:AK427 BA426:BA427 AW426:AW427 AS426:AS427 AO426:AO427 M426:M427 AG426:AG427 AC426:AC427 Y426:Y427 U426:U427">
    <cfRule type="expression" dxfId="2087" priority="676" stopIfTrue="1">
      <formula>AND(J426=$A$40,I426=$A$41)</formula>
    </cfRule>
  </conditionalFormatting>
  <conditionalFormatting sqref="BF426:BF427 AX426:AX427 Z426:Z427 R426:R427 N426:N427 BB426:BB427 AT426:AT427 AP426:AP427 V426:V427 AL426:AL427 AD426:AD427 AH426:AH427 J426:J427">
    <cfRule type="expression" dxfId="2086" priority="677" stopIfTrue="1">
      <formula>AND(J426=$A$40,I426=$A$41)</formula>
    </cfRule>
  </conditionalFormatting>
  <conditionalFormatting sqref="BE430 I429:I430 Q430 BA430 AS430 AO430 M430 Y430 U430">
    <cfRule type="expression" dxfId="2085" priority="665" stopIfTrue="1">
      <formula>AND(J429=$A$40,I429=$A$41)</formula>
    </cfRule>
  </conditionalFormatting>
  <conditionalFormatting sqref="BF430 Z430 R430 N430 BB430 AT430 V430">
    <cfRule type="expression" dxfId="2084" priority="666" stopIfTrue="1">
      <formula>AND(N430=$A$40,M430=$A$41)</formula>
    </cfRule>
  </conditionalFormatting>
  <conditionalFormatting sqref="AC430">
    <cfRule type="expression" dxfId="2083" priority="667" stopIfTrue="1">
      <formula>AND(AD430=$A$40,AC430=$A$41)</formula>
    </cfRule>
  </conditionalFormatting>
  <conditionalFormatting sqref="AD430">
    <cfRule type="expression" dxfId="2082" priority="668" stopIfTrue="1">
      <formula>AND(AD430=$A$40,AC430=$A$41)</formula>
    </cfRule>
  </conditionalFormatting>
  <conditionalFormatting sqref="AG430">
    <cfRule type="expression" dxfId="2081" priority="669" stopIfTrue="1">
      <formula>AND(AH430=$A$40,AG430=$A$41)</formula>
    </cfRule>
  </conditionalFormatting>
  <conditionalFormatting sqref="AH430">
    <cfRule type="expression" dxfId="2080" priority="670" stopIfTrue="1">
      <formula>AND(AH430=$A$40,AG430=$A$41)</formula>
    </cfRule>
  </conditionalFormatting>
  <conditionalFormatting sqref="AK430">
    <cfRule type="expression" dxfId="2079" priority="671" stopIfTrue="1">
      <formula>AND(AL430=$A$40,AK430=$A$41)</formula>
    </cfRule>
  </conditionalFormatting>
  <conditionalFormatting sqref="AL430">
    <cfRule type="expression" dxfId="2078" priority="672" stopIfTrue="1">
      <formula>AND(AL430=$A$40,AK430=$A$41)</formula>
    </cfRule>
  </conditionalFormatting>
  <conditionalFormatting sqref="AP430">
    <cfRule type="expression" dxfId="2077" priority="673" stopIfTrue="1">
      <formula>AND(AP430=$A$40,AO430=$A$41)</formula>
    </cfRule>
  </conditionalFormatting>
  <conditionalFormatting sqref="AW430">
    <cfRule type="expression" dxfId="2076" priority="674" stopIfTrue="1">
      <formula>AND(AX430=$A$40,AW430=$A$41)</formula>
    </cfRule>
  </conditionalFormatting>
  <conditionalFormatting sqref="AX430">
    <cfRule type="expression" dxfId="2075" priority="675" stopIfTrue="1">
      <formula>AND(AX430=$A$40,AW430=$A$41)</formula>
    </cfRule>
  </conditionalFormatting>
  <conditionalFormatting sqref="I428 BE428:BE429 Q428:Q429 AK428:AK429 BA428:BA429 AW428:AW429 AS428:AS429 AO428:AO429 M428:M429 AG428:AG429 AC428:AC429 Y428:Y429 U428:U429">
    <cfRule type="expression" dxfId="2074" priority="663" stopIfTrue="1">
      <formula>AND(J428=$A$40,I428=$A$41)</formula>
    </cfRule>
  </conditionalFormatting>
  <conditionalFormatting sqref="BF428:BF429 AX428:AX429 Z428:Z429 R428:R429 N428:N429 BB428:BB429 AT428:AT429 AP428:AP429 V428:V429 AL428:AL429 AD428:AD429 AH428:AH429 J428:J430">
    <cfRule type="expression" dxfId="2073" priority="664" stopIfTrue="1">
      <formula>AND(J428=$A$40,I428=$A$41)</formula>
    </cfRule>
  </conditionalFormatting>
  <conditionalFormatting sqref="I432">
    <cfRule type="expression" dxfId="2072" priority="662" stopIfTrue="1">
      <formula>AND(J432=$A$40,I432=$A$41)</formula>
    </cfRule>
  </conditionalFormatting>
  <conditionalFormatting sqref="I431 BE431:BE432 Q431:Q432 AK431:AK432 BA431:BA432 AW431:AW432 AS431:AS432 AO431:AO432 M431:M432 AG431:AG432 AC431:AC432 Y431:Y432 U431:U432">
    <cfRule type="expression" dxfId="2071" priority="660" stopIfTrue="1">
      <formula>AND(J431=$A$40,I431=$A$41)</formula>
    </cfRule>
  </conditionalFormatting>
  <conditionalFormatting sqref="BF431:BF432 AX431:AX432 Z431:Z432 R431:R432 N431:N432 BB431:BB432 AT431:AT432 AP431:AP432 V431:V432 AL431:AL432 AD431:AD432 AH431:AH432 J431:J432">
    <cfRule type="expression" dxfId="2070" priority="661" stopIfTrue="1">
      <formula>AND(J431=$A$40,I431=$A$41)</formula>
    </cfRule>
  </conditionalFormatting>
  <conditionalFormatting sqref="BE433:BE434 I433:I434 Q433:Q434 AK433:AK434 BA433:BA434 AW433:AW434 AS433:AS434 AO433:AO434 M433:M434 AG433:AG434 AC433:AC434 Y433:Y434 U433:U434">
    <cfRule type="expression" dxfId="2069" priority="658" stopIfTrue="1">
      <formula>AND(J433=$A$40,I433=$A$41)</formula>
    </cfRule>
  </conditionalFormatting>
  <conditionalFormatting sqref="BF433:BF434 AX433:AX434 Z433:Z434 R433:R434 N433:N434 BB433:BB434 AT433:AT434 AP433:AP434 V433:V434 AL433:AL434 AD433:AD434 AH433:AH434 J433:J434">
    <cfRule type="expression" dxfId="2068" priority="659" stopIfTrue="1">
      <formula>AND(J433=$A$40,I433=$A$41)</formula>
    </cfRule>
  </conditionalFormatting>
  <conditionalFormatting sqref="BE436 I436 Q436 AK436 BA436 AW436 AS436 AO436 M436 AG436 AC436 Y436 U436">
    <cfRule type="expression" dxfId="2067" priority="656" stopIfTrue="1">
      <formula>AND(J436=$A$40,I436=$A$41)</formula>
    </cfRule>
  </conditionalFormatting>
  <conditionalFormatting sqref="BF436 AX436 Z436 R436 N436 BB436 AT436 AP436 V436 AL436 AD436 AH436 J436">
    <cfRule type="expression" dxfId="2066" priority="657" stopIfTrue="1">
      <formula>AND(J436=$A$40,I436=$A$41)</formula>
    </cfRule>
  </conditionalFormatting>
  <conditionalFormatting sqref="BE437:BE439 I437:I439 Q437:Q439 AK437:AK439 BA437:BA439 AW437:AW439 AS437:AS439 AO437:AO439 M437:M439 AG437:AG439 AC437:AC439 Y437:Y439 U437:U439">
    <cfRule type="expression" dxfId="2065" priority="654" stopIfTrue="1">
      <formula>AND(J437=$A$40,I437=$A$41)</formula>
    </cfRule>
  </conditionalFormatting>
  <conditionalFormatting sqref="BF437:BF439 AX437:AX439 Z437:Z439 R437:R439 N437:N439 BB437:BB439 AT437:AT439 AP437:AP439 V437:V439 AL437:AL439 AD437:AD439 AH437:AH439 J437:J439">
    <cfRule type="expression" dxfId="2064" priority="655" stopIfTrue="1">
      <formula>AND(J437=$A$40,I437=$A$41)</formula>
    </cfRule>
  </conditionalFormatting>
  <conditionalFormatting sqref="BE440 I440 Q440 AK440 BA440 AW440 AS440 AO440 M440 AG440 AC440 Y440 U440">
    <cfRule type="expression" dxfId="2063" priority="652" stopIfTrue="1">
      <formula>AND(J440=$A$40,I440=$A$41)</formula>
    </cfRule>
  </conditionalFormatting>
  <conditionalFormatting sqref="BF440 AX440 Z440 R440 N440 BB440 AT440 AP440 V440 AL440 AD440 AH440 J440">
    <cfRule type="expression" dxfId="2062" priority="653" stopIfTrue="1">
      <formula>AND(J440=$A$40,I440=$A$41)</formula>
    </cfRule>
  </conditionalFormatting>
  <conditionalFormatting sqref="BE441:BE442 I441:I442 Q441:Q442 AK441:AK442 BA441:BA442 AW441:AW442 AS441:AS442 AO441:AO442 M441:M442 AG441:AG442 AC441:AC442 Y441:Y442 U441:U442">
    <cfRule type="expression" dxfId="2061" priority="650" stopIfTrue="1">
      <formula>AND(J441=$A$40,I441=$A$41)</formula>
    </cfRule>
  </conditionalFormatting>
  <conditionalFormatting sqref="BF441:BF442 AX441:AX442 Z441:Z442 R441:R442 N441:N442 BB441:BB442 AT441:AT442 AP441:AP442 V441:V442 AL441:AL442 AD441:AD442 AH441:AH442 J441:J442">
    <cfRule type="expression" dxfId="2060" priority="651" stopIfTrue="1">
      <formula>AND(J441=$A$40,I441=$A$41)</formula>
    </cfRule>
  </conditionalFormatting>
  <conditionalFormatting sqref="BE443:BE445 I443:I445 Q443:Q445 AK443:AK445 BA443:BA445 AW443:AW445 AS443:AS445 AO443:AO445 M443:M445 AG443:AG445 AC443:AC445 Y443:Y445 U443:U445">
    <cfRule type="expression" dxfId="2059" priority="648" stopIfTrue="1">
      <formula>AND(J443=$A$40,I443=$A$41)</formula>
    </cfRule>
  </conditionalFormatting>
  <conditionalFormatting sqref="BF443:BF445 AX443:AX445 Z443:Z445 R443:R445 N443:N445 BB443:BB445 AT443:AT445 AP443:AP445 V443:V445 AL443:AL445 AD443:AD445 AH443:AH445 J443:J445">
    <cfRule type="expression" dxfId="2058" priority="649" stopIfTrue="1">
      <formula>AND(J443=$A$40,I443=$A$41)</formula>
    </cfRule>
  </conditionalFormatting>
  <conditionalFormatting sqref="BE446:BE447 I446:I447 Q446:Q447 AK446:AK447 BA446:BA447 AW446:AW447 AS446:AS447 AO446:AO447 M446:M447 AG446:AG447 AC446:AC447 Y446:Y447 U446:U447">
    <cfRule type="expression" dxfId="2057" priority="646" stopIfTrue="1">
      <formula>AND(J446=$A$40,I446=$A$41)</formula>
    </cfRule>
  </conditionalFormatting>
  <conditionalFormatting sqref="BF446:BF447 AX446:AX447 Z446:Z447 R446:R447 N446:N447 BB446:BB447 AT446:AT447 AP446:AP447 V446:V447 AL446:AL447 AD446:AD447 AH446:AH447 J446:J447">
    <cfRule type="expression" dxfId="2056" priority="647" stopIfTrue="1">
      <formula>AND(J446=$A$40,I446=$A$41)</formula>
    </cfRule>
  </conditionalFormatting>
  <conditionalFormatting sqref="BE448:BE449 I448:I449 Q448:Q449 AK448:AK449 BA448:BA449 AW448:AW449 AS448:AS449 AO448:AO449 M448:M449 AG448:AG449 AC448:AC449 Y448:Y449 U448:U449">
    <cfRule type="expression" dxfId="2055" priority="644" stopIfTrue="1">
      <formula>AND(J448=$A$40,I448=$A$41)</formula>
    </cfRule>
  </conditionalFormatting>
  <conditionalFormatting sqref="BF448:BF449 AX448:AX449 Z448:Z449 R448:R449 N448:N449 BB448:BB449 AT448:AT449 AP448:AP449 V448:V449 AL448:AL449 AD448:AD449 AH448:AH449 J448:J449">
    <cfRule type="expression" dxfId="2054" priority="645" stopIfTrue="1">
      <formula>AND(J448=$A$40,I448=$A$41)</formula>
    </cfRule>
  </conditionalFormatting>
  <conditionalFormatting sqref="BE454 I454 BA454 AS454 AO454">
    <cfRule type="expression" dxfId="2053" priority="635" stopIfTrue="1">
      <formula>AND(J454=$A$40,I454=$A$41)</formula>
    </cfRule>
  </conditionalFormatting>
  <conditionalFormatting sqref="BF454 BB454 AT454">
    <cfRule type="expression" dxfId="2052" priority="636" stopIfTrue="1">
      <formula>AND(AT454=$A$40,AS454=$A$41)</formula>
    </cfRule>
  </conditionalFormatting>
  <conditionalFormatting sqref="AG454">
    <cfRule type="expression" dxfId="2051" priority="637" stopIfTrue="1">
      <formula>AND(AH454=$A$40,AG454=$A$41)</formula>
    </cfRule>
  </conditionalFormatting>
  <conditionalFormatting sqref="AH454">
    <cfRule type="expression" dxfId="2050" priority="638" stopIfTrue="1">
      <formula>AND(AH454=$A$40,AG454=$A$41)</formula>
    </cfRule>
  </conditionalFormatting>
  <conditionalFormatting sqref="AK454">
    <cfRule type="expression" dxfId="2049" priority="639" stopIfTrue="1">
      <formula>AND(AL454=$A$40,AK454=$A$41)</formula>
    </cfRule>
  </conditionalFormatting>
  <conditionalFormatting sqref="AL454">
    <cfRule type="expression" dxfId="2048" priority="640" stopIfTrue="1">
      <formula>AND(AL454=$A$40,AK454=$A$41)</formula>
    </cfRule>
  </conditionalFormatting>
  <conditionalFormatting sqref="AP454">
    <cfRule type="expression" dxfId="2047" priority="641" stopIfTrue="1">
      <formula>AND(AP454=$A$40,AO454=$A$41)</formula>
    </cfRule>
  </conditionalFormatting>
  <conditionalFormatting sqref="AW454">
    <cfRule type="expression" dxfId="2046" priority="642" stopIfTrue="1">
      <formula>AND(AX454=$A$40,AW454=$A$41)</formula>
    </cfRule>
  </conditionalFormatting>
  <conditionalFormatting sqref="AX454">
    <cfRule type="expression" dxfId="2045" priority="643" stopIfTrue="1">
      <formula>AND(AX454=$A$40,AW454=$A$41)</formula>
    </cfRule>
  </conditionalFormatting>
  <conditionalFormatting sqref="U452 Y452 AC452 AG452 M452 AO452 AS452 AW452 BA452 AK452 Q452 I452">
    <cfRule type="expression" dxfId="2044" priority="633" stopIfTrue="1">
      <formula>AND(J452=$A$40,I452=$A$41)</formula>
    </cfRule>
  </conditionalFormatting>
  <conditionalFormatting sqref="J452 AH452 AD452 AL452 V452 AP452 AT452 BB452 N452 R452 Z452 AX452">
    <cfRule type="expression" dxfId="2043" priority="634" stopIfTrue="1">
      <formula>AND(J452=$A$40,I452=$A$41)</formula>
    </cfRule>
  </conditionalFormatting>
  <conditionalFormatting sqref="BE453 I453 AK453 BA453 AW453 AS453 AO453 AG453 Q453:Q454 M453:M454 AC453:AC454 Y453:Y454 U453:U454">
    <cfRule type="expression" dxfId="2042" priority="631" stopIfTrue="1">
      <formula>AND(J453=$A$40,I453=$A$41)</formula>
    </cfRule>
  </conditionalFormatting>
  <conditionalFormatting sqref="AX453 BB453 AT453 AP453 AL453 AH453 BF453 Z453:Z454 R453:R454 N453:N454 V453:V454 AD453:AD454 J453:J454">
    <cfRule type="expression" dxfId="2041" priority="632" stopIfTrue="1">
      <formula>AND(J453=$A$40,I453=$A$41)</formula>
    </cfRule>
  </conditionalFormatting>
  <conditionalFormatting sqref="I451 Q451 AK451 BA451 AW451 AS451 AO451 M451 AG451 AC451 Y451 U451 BE451:BE452">
    <cfRule type="expression" dxfId="2040" priority="629" stopIfTrue="1">
      <formula>AND(J451=$A$40,I451=$A$41)</formula>
    </cfRule>
  </conditionalFormatting>
  <conditionalFormatting sqref="AX451 Z451 R451 N451 BB451 AT451 AP451 V451 AL451 AD451 AH451 J451 BF451:BF452">
    <cfRule type="expression" dxfId="2039" priority="630" stopIfTrue="1">
      <formula>AND(J451=$A$40,I451=$A$41)</formula>
    </cfRule>
  </conditionalFormatting>
  <conditionalFormatting sqref="BE450 I450 Q450 AK450 BA450 AW450 AS450 AO450 M450 AG450 AC450 Y450 U450">
    <cfRule type="expression" dxfId="2038" priority="627" stopIfTrue="1">
      <formula>AND(J450=$A$40,I450=$A$41)</formula>
    </cfRule>
  </conditionalFormatting>
  <conditionalFormatting sqref="AX450 Z450 R450 N450 BB450 AT450 AP450 V450 AL450 AD450 AH450 J450 BF450">
    <cfRule type="expression" dxfId="2037" priority="628" stopIfTrue="1">
      <formula>AND(J450=$A$40,I450=$A$41)</formula>
    </cfRule>
  </conditionalFormatting>
  <conditionalFormatting sqref="I458">
    <cfRule type="expression" dxfId="2036" priority="622" stopIfTrue="1">
      <formula>AND(J458=$A$40,I458=$A$41)</formula>
    </cfRule>
  </conditionalFormatting>
  <conditionalFormatting sqref="AG458">
    <cfRule type="expression" dxfId="2035" priority="623" stopIfTrue="1">
      <formula>AND(AH458=$A$40,AG458=$A$41)</formula>
    </cfRule>
  </conditionalFormatting>
  <conditionalFormatting sqref="AH458">
    <cfRule type="expression" dxfId="2034" priority="624" stopIfTrue="1">
      <formula>AND(AH458=$A$40,AG458=$A$41)</formula>
    </cfRule>
  </conditionalFormatting>
  <conditionalFormatting sqref="AK458">
    <cfRule type="expression" dxfId="2033" priority="625" stopIfTrue="1">
      <formula>AND(AL458=$A$40,AK458=$A$41)</formula>
    </cfRule>
  </conditionalFormatting>
  <conditionalFormatting sqref="AL458">
    <cfRule type="expression" dxfId="2032" priority="626" stopIfTrue="1">
      <formula>AND(AL458=$A$40,AK458=$A$41)</formula>
    </cfRule>
  </conditionalFormatting>
  <conditionalFormatting sqref="BE455:BE457 I455:I457 Q455:Q457 AK455:AK457 BA455:BA457 AW455:AW457 AS455:AS457 AO455:AO457 M455:M457 AG455:AG457 AC455:AC457 Y455:Y457 U455:U457">
    <cfRule type="expression" dxfId="2031" priority="620" stopIfTrue="1">
      <formula>AND(J455=$A$40,I455=$A$41)</formula>
    </cfRule>
  </conditionalFormatting>
  <conditionalFormatting sqref="AX455:AX457 Z455:Z457 R455:R457 N455:N457 BB455:BB457 AT455:AT457 AP455:AP457 V455:V457 AL455:AL457 AD455:AD457 AH455:AH457 J455:J457 BF455:BF457">
    <cfRule type="expression" dxfId="2030" priority="621" stopIfTrue="1">
      <formula>AND(J455=$A$40,I455=$A$41)</formula>
    </cfRule>
  </conditionalFormatting>
  <conditionalFormatting sqref="BE458 BA458 AW458 AS458 AO458 I457:I458 AK457:AK458 AG457:AG458 Q457:Q458 M457:M458 AC457:AC458 Y457:Y458 U457:U458">
    <cfRule type="expression" dxfId="2029" priority="618" stopIfTrue="1">
      <formula>AND(J457=$A$40,I457=$A$41)</formula>
    </cfRule>
  </conditionalFormatting>
  <conditionalFormatting sqref="AX458 BB458 AT458 AP458 BF458 AL457:AL458 AH457:AH458 Z457:Z458 R457:R458 N457:N458 V457:V458 AD457:AD458 J457:J458">
    <cfRule type="expression" dxfId="2028" priority="619" stopIfTrue="1">
      <formula>AND(J457=$A$40,I457=$A$41)</formula>
    </cfRule>
  </conditionalFormatting>
  <conditionalFormatting sqref="BE459 I459 Q459 AK459 BA459 AW459 AS459 AO459 M459 AG459 AC459 Y459 U459">
    <cfRule type="expression" dxfId="2027" priority="616" stopIfTrue="1">
      <formula>AND(J459=$A$40,I459=$A$41)</formula>
    </cfRule>
  </conditionalFormatting>
  <conditionalFormatting sqref="AX459 Z459 R459 N459 BB459 AT459 AP459 V459 AL459 AD459 AH459 J459 BF459">
    <cfRule type="expression" dxfId="2026" priority="617" stopIfTrue="1">
      <formula>AND(J459=$A$40,I459=$A$41)</formula>
    </cfRule>
  </conditionalFormatting>
  <conditionalFormatting sqref="BE460:BE462 I460:I462 Q460:Q462 AK460:AK462 BA460:BA462 AW460:AW462 AS460:AS462 AO460:AO462 M460:M462 AG460:AG462 AC460:AC462 Y460:Y462 U460:U462">
    <cfRule type="expression" dxfId="2025" priority="614" stopIfTrue="1">
      <formula>AND(J460=$A$40,I460=$A$41)</formula>
    </cfRule>
  </conditionalFormatting>
  <conditionalFormatting sqref="AX460:AX462 Z460:Z462 R460:R462 N460:N462 BB460:BB462 AT460:AT462 AP460:AP462 V460:V462 AL460:AL462 AD460:AD462 AH460:AH462 J460:J462 BF460:BF462">
    <cfRule type="expression" dxfId="2024" priority="615" stopIfTrue="1">
      <formula>AND(J460=$A$40,I460=$A$41)</formula>
    </cfRule>
  </conditionalFormatting>
  <conditionalFormatting sqref="I462 AK462 AG462 Q462 M462 AC462 Y462 U462">
    <cfRule type="expression" dxfId="2023" priority="612" stopIfTrue="1">
      <formula>AND(J462=$A$40,I462=$A$41)</formula>
    </cfRule>
  </conditionalFormatting>
  <conditionalFormatting sqref="AL462 AH462 Z462 R462 N462 V462 AD462 J462">
    <cfRule type="expression" dxfId="2022" priority="613" stopIfTrue="1">
      <formula>AND(J462=$A$40,I462=$A$41)</formula>
    </cfRule>
  </conditionalFormatting>
  <conditionalFormatting sqref="BE463:BE464 I463:I464 Q463:Q464 AK463:AK464 BA463:BA464 AW463:AW464 AS463:AS464 AO463:AO464 M463:M464 AG463:AG464 AC463:AC464 Y463:Y464 U463:U464">
    <cfRule type="expression" dxfId="2021" priority="610" stopIfTrue="1">
      <formula>AND(J463=$A$40,I463=$A$41)</formula>
    </cfRule>
  </conditionalFormatting>
  <conditionalFormatting sqref="AX463:AX464 Z463:Z464 R463:R464 N463:N464 BB463:BB464 AT463:AT464 AP463:AP464 V463:V464 AL463:AL464 AD463:AD464 AH463:AH464 J463:J464 BF463:BF464">
    <cfRule type="expression" dxfId="2020" priority="611" stopIfTrue="1">
      <formula>AND(J463=$A$40,I463=$A$41)</formula>
    </cfRule>
  </conditionalFormatting>
  <conditionalFormatting sqref="I316 Q316:Q317 M316:M317 Y316:Y317 U316:U317 AC316:AC317 AK316:AK317 BE316:BE317 AG316:AG317 BA316:BA317 AW316:AW317 AS316:AS317 AO316:AO317">
    <cfRule type="expression" dxfId="2019" priority="608" stopIfTrue="1">
      <formula>AND(J316=$A$40,I316=$A$41)</formula>
    </cfRule>
  </conditionalFormatting>
  <conditionalFormatting sqref="Z316:Z317 R316:R317 N316:N317 V316:V317 J316 AT316:AT317 AL316:AL317 AH316:AH317 AP316:AP317 BF316:BF317 AX316:AX317 BB316:BB317 AD316:AD317">
    <cfRule type="expression" dxfId="2018" priority="609" stopIfTrue="1">
      <formula>AND(J316=$A$40,I316=$A$41)</formula>
    </cfRule>
  </conditionalFormatting>
  <conditionalFormatting sqref="I317">
    <cfRule type="expression" dxfId="2017" priority="606" stopIfTrue="1">
      <formula>AND(J317=$A$40,I317=$A$41)</formula>
    </cfRule>
  </conditionalFormatting>
  <conditionalFormatting sqref="J317">
    <cfRule type="expression" dxfId="2016" priority="607" stopIfTrue="1">
      <formula>AND(J317=$A$40,I317=$A$41)</formula>
    </cfRule>
  </conditionalFormatting>
  <conditionalFormatting sqref="BE465:BE467 I465:I467 Q465:Q467 AK465:AK467 BA465:BA467 AW465:AW467 AS465:AS467 AO465:AO467 M465:M467 AG465:AG467 AC465:AC467 Y465:Y467 U465:U467">
    <cfRule type="expression" dxfId="2015" priority="604" stopIfTrue="1">
      <formula>AND(J465=$A$40,I465=$A$41)</formula>
    </cfRule>
  </conditionalFormatting>
  <conditionalFormatting sqref="AX465:AX467 Z465:Z467 R465:R467 N465:N467 BB465:BB467 AT465:AT467 AP465:AP467 V465:V467 AL465:AL467 AD465:AD467 AH465:AH467 BF465:BF467 J465:J467">
    <cfRule type="expression" dxfId="2014" priority="605" stopIfTrue="1">
      <formula>AND(J465=$A$40,I465=$A$41)</formula>
    </cfRule>
  </conditionalFormatting>
  <conditionalFormatting sqref="I467 AK467 AG467 Q467 M467 AC467 Y467 U467">
    <cfRule type="expression" dxfId="2013" priority="602" stopIfTrue="1">
      <formula>AND(J467=$A$40,I467=$A$41)</formula>
    </cfRule>
  </conditionalFormatting>
  <conditionalFormatting sqref="AL467 AH467 Z467 R467 N467 V467 AD467 J467">
    <cfRule type="expression" dxfId="2012" priority="603" stopIfTrue="1">
      <formula>AND(J467=$A$40,I467=$A$41)</formula>
    </cfRule>
  </conditionalFormatting>
  <conditionalFormatting sqref="BE468:BE470 I468:I470 Q468:Q470 AK468:AK470 BA468:BA470 AW468:AW470 AS468:AS470 AO468:AO470 M468:M470 AG468:AG470 AC468:AC470 Y468:Y470 U468:U470">
    <cfRule type="expression" dxfId="2011" priority="600" stopIfTrue="1">
      <formula>AND(J468=$A$40,I468=$A$41)</formula>
    </cfRule>
  </conditionalFormatting>
  <conditionalFormatting sqref="AX468:AX470 Z468:Z470 R468:R470 N468:N470 BB468:BB470 AT468:AT470 AP468:AP470 V468:V470 AL468:AL470 AD468:AD470 AH468:AH470 BF468:BF470 J468:J470">
    <cfRule type="expression" dxfId="2010" priority="601" stopIfTrue="1">
      <formula>AND(J468=$A$40,I468=$A$41)</formula>
    </cfRule>
  </conditionalFormatting>
  <conditionalFormatting sqref="I470 AK470 AG470 Q470 M470 AC470 Y470 U470">
    <cfRule type="expression" dxfId="2009" priority="598" stopIfTrue="1">
      <formula>AND(J470=$A$40,I470=$A$41)</formula>
    </cfRule>
  </conditionalFormatting>
  <conditionalFormatting sqref="AL470 AH470 Z470 R470 N470 V470 AD470 J470">
    <cfRule type="expression" dxfId="2008" priority="599" stopIfTrue="1">
      <formula>AND(J470=$A$40,I470=$A$41)</formula>
    </cfRule>
  </conditionalFormatting>
  <conditionalFormatting sqref="I471:I472 BE471:BE472 Q471:Q472 AK471:AK472 BA471:BA472 AW471:AW472 AS471:AS472 AO471:AO472 M471:M472 AG471:AG472 AC471:AC472 Y471:Y472 U471:U472">
    <cfRule type="expression" dxfId="2007" priority="596" stopIfTrue="1">
      <formula>AND(J471=$A$40,I471=$A$41)</formula>
    </cfRule>
  </conditionalFormatting>
  <conditionalFormatting sqref="J471:J472 AX471:AX472 Z471:Z472 R471:R472 N471:N472 BB471:BB472 AT471:AT472 AP471:AP472 V471:V472 AL471:AL472 AD471:AD472 AH471:AH472 BF471:BF472">
    <cfRule type="expression" dxfId="2006" priority="597" stopIfTrue="1">
      <formula>AND(J471=$A$40,I471=$A$41)</formula>
    </cfRule>
  </conditionalFormatting>
  <conditionalFormatting sqref="AK472 AG472 Q472 M472 AC472 Y472 U472">
    <cfRule type="expression" dxfId="2005" priority="594" stopIfTrue="1">
      <formula>AND(N472=$A$40,M472=$A$41)</formula>
    </cfRule>
  </conditionalFormatting>
  <conditionalFormatting sqref="AL472 AH472 Z472 R472 N472 V472 AD472">
    <cfRule type="expression" dxfId="2004" priority="595" stopIfTrue="1">
      <formula>AND(N472=$A$40,M472=$A$41)</formula>
    </cfRule>
  </conditionalFormatting>
  <conditionalFormatting sqref="I473:I475 BE473:BE475 BA473:BA475 Q473:Q475 AK473:AK475 AW473:AW475 AS473:AS475 AO473:AO475 M473:M475 AG473:AG475 AC473:AC475 Y473:Y475 U473:U475">
    <cfRule type="expression" dxfId="2003" priority="592" stopIfTrue="1">
      <formula>AND(J473=$A$40,I473=$A$41)</formula>
    </cfRule>
  </conditionalFormatting>
  <conditionalFormatting sqref="J473:J475 BB473:BB475 BF473:BF475 AX473:AX475 Z473:Z475 R473:R475 N473:N475 AT473:AT475 AP473:AP475 V473:V475 AL473:AL475 AD473:AD475 AH473:AH475">
    <cfRule type="expression" dxfId="2002" priority="593" stopIfTrue="1">
      <formula>AND(J473=$A$40,I473=$A$41)</formula>
    </cfRule>
  </conditionalFormatting>
  <conditionalFormatting sqref="I475 BE475 BA475">
    <cfRule type="expression" dxfId="2001" priority="590" stopIfTrue="1">
      <formula>AND(J475=$A$40,I475=$A$41)</formula>
    </cfRule>
  </conditionalFormatting>
  <conditionalFormatting sqref="J475 BB475 BF475">
    <cfRule type="expression" dxfId="2000" priority="591" stopIfTrue="1">
      <formula>AND(J475=$A$40,I475=$A$41)</formula>
    </cfRule>
  </conditionalFormatting>
  <conditionalFormatting sqref="I476:I477 BE476:BE477 BA476:BA477 AW476:AW477 AS476:AS477 Q476:Q477 AK476:AK477 AO476:AO477 M476:M477 AG476:AG477 AC476:AC477 Y476:Y477 U476:U477">
    <cfRule type="expression" dxfId="1999" priority="588" stopIfTrue="1">
      <formula>AND(J476=$A$40,I476=$A$41)</formula>
    </cfRule>
  </conditionalFormatting>
  <conditionalFormatting sqref="J476:J477 BB476:BB477 BF476:BF477 AX476:AX477 AT476:AT477 Z476:Z477 R476:R477 N476:N477 AP476:AP477 V476:V477 AL476:AL477 AD476:AD477 AH476:AH477">
    <cfRule type="expression" dxfId="1998" priority="589" stopIfTrue="1">
      <formula>AND(J476=$A$40,I476=$A$41)</formula>
    </cfRule>
  </conditionalFormatting>
  <conditionalFormatting sqref="I478:I479 BE478:BE479 BA478:BA479 AW478:AW479 AS478:AS479 Q478:Q479 AK478:AK479 AO478:AO479 M478:M479 AG478:AG479 AC478:AC479 Y478:Y479 U478:U479">
    <cfRule type="expression" dxfId="1997" priority="586" stopIfTrue="1">
      <formula>AND(J478=$A$40,I478=$A$41)</formula>
    </cfRule>
  </conditionalFormatting>
  <conditionalFormatting sqref="J478:J479 BB478:BB479 BF478:BF479 AX478:AX479 AT478:AT479 Z478:Z479 R478:R479 N478:N479 AP478:AP479 V478:V479 AL478:AL479 AD478:AD479 AH478:AH479">
    <cfRule type="expression" dxfId="1996" priority="587" stopIfTrue="1">
      <formula>AND(J478=$A$40,I478=$A$41)</formula>
    </cfRule>
  </conditionalFormatting>
  <conditionalFormatting sqref="I480:I481 BE480:BE481 BA480:BA481 AW480:AW481 AS480:AS481 Q480:Q481 AK480:AK481 AO480:AO481 M480:M481 AG480:AG481 AC480:AC481 Y480:Y481 U480:U481">
    <cfRule type="expression" dxfId="1995" priority="584" stopIfTrue="1">
      <formula>AND(J480=$A$40,I480=$A$41)</formula>
    </cfRule>
  </conditionalFormatting>
  <conditionalFormatting sqref="J480:J481 BB480:BB481 BF480:BF481 AX480:AX481 AT480:AT481 Z480:Z481 R480:R481 N480:N481 AP480:AP481 V480:V481 AL480:AL481 AD480:AD481 AH480:AH481">
    <cfRule type="expression" dxfId="1994" priority="585" stopIfTrue="1">
      <formula>AND(J480=$A$40,I480=$A$41)</formula>
    </cfRule>
  </conditionalFormatting>
  <conditionalFormatting sqref="I482:I483 BE482:BE483 BA482:BA483 AW482:AW483 AS482:AS483 Q482:Q483 AK482:AK483 AO482:AO483 M482:M483 AG482:AG483 AC482:AC483 Y482:Y483 U482:U483">
    <cfRule type="expression" dxfId="1993" priority="582" stopIfTrue="1">
      <formula>AND(J482=$A$40,I482=$A$41)</formula>
    </cfRule>
  </conditionalFormatting>
  <conditionalFormatting sqref="J482:J483 BB482:BB483 BF482:BF483 AX482:AX483 AT482:AT483 Z482:Z483 R482:R483 N482:N483 AP482:AP483 V482:V483 AL482:AL483 AD482:AD483 AH482:AH483">
    <cfRule type="expression" dxfId="1992" priority="583" stopIfTrue="1">
      <formula>AND(J482=$A$40,I482=$A$41)</formula>
    </cfRule>
  </conditionalFormatting>
  <conditionalFormatting sqref="I484:I485 BE484:BE485 BA484:BA485 AW484:AW485 AS484:AS485 Q484:Q485 AK484:AK485 AO484:AO485 M484:M485 AG484:AG485 AC484:AC485 Y484:Y485 U484:U485">
    <cfRule type="expression" dxfId="1991" priority="580" stopIfTrue="1">
      <formula>AND(J484=$A$40,I484=$A$41)</formula>
    </cfRule>
  </conditionalFormatting>
  <conditionalFormatting sqref="J484:J485 BB484:BB485 BF484:BF485 AX484:AX485 AT484:AT485 Z484:Z485 R484:R485 N484:N485 AP484:AP485 V484:V485 AL484:AL485 AD484:AD485 AH484:AH485">
    <cfRule type="expression" dxfId="1990" priority="581" stopIfTrue="1">
      <formula>AND(J484=$A$40,I484=$A$41)</formula>
    </cfRule>
  </conditionalFormatting>
  <conditionalFormatting sqref="I486 BE486 BA486 AW486 AS486 Q486 AK486 AO486 M486 AG486 AC486 Y486 U486">
    <cfRule type="expression" dxfId="1989" priority="578" stopIfTrue="1">
      <formula>AND(J486=$A$40,I486=$A$41)</formula>
    </cfRule>
  </conditionalFormatting>
  <conditionalFormatting sqref="J486 BB486 BF486 AX486 AT486 Z486 R486 N486 AP486 V486 AL486 AD486 AH486">
    <cfRule type="expression" dxfId="1988" priority="579" stopIfTrue="1">
      <formula>AND(J486=$A$40,I486=$A$41)</formula>
    </cfRule>
  </conditionalFormatting>
  <conditionalFormatting sqref="I487 BE487:BE488 BA487:BA488 AW487:AW488 AS487:AS488 Q487:Q488 AK487:AK488 AO487:AO488 M487:M488 AG487:AG488 AC487:AC488 Y487:Y488 U487:U488">
    <cfRule type="expression" dxfId="1987" priority="576" stopIfTrue="1">
      <formula>AND(J487=$A$40,I487=$A$41)</formula>
    </cfRule>
  </conditionalFormatting>
  <conditionalFormatting sqref="J487 BB487:BB488 BF487:BF488 AX487:AX488 AT487:AT488 Z487:Z488 R487:R488 N487:N488 AP487:AP488 V487:V488 AL487:AL488 AD487:AD488 AH487:AH488">
    <cfRule type="expression" dxfId="1986" priority="577" stopIfTrue="1">
      <formula>AND(J487=$A$40,I487=$A$41)</formula>
    </cfRule>
  </conditionalFormatting>
  <conditionalFormatting sqref="I488">
    <cfRule type="expression" dxfId="1985" priority="574" stopIfTrue="1">
      <formula>AND(J488=$A$40,I488=$A$41)</formula>
    </cfRule>
  </conditionalFormatting>
  <conditionalFormatting sqref="J488">
    <cfRule type="expression" dxfId="1984" priority="575" stopIfTrue="1">
      <formula>AND(J488=$A$40,I488=$A$41)</formula>
    </cfRule>
  </conditionalFormatting>
  <conditionalFormatting sqref="I488">
    <cfRule type="expression" dxfId="1983" priority="572" stopIfTrue="1">
      <formula>AND(J488=$A$40,I488=$A$41)</formula>
    </cfRule>
  </conditionalFormatting>
  <conditionalFormatting sqref="J488">
    <cfRule type="expression" dxfId="1982" priority="573" stopIfTrue="1">
      <formula>AND(J488=$A$40,I488=$A$41)</formula>
    </cfRule>
  </conditionalFormatting>
  <conditionalFormatting sqref="I489 I491 BE489:BE491 BA489:BA491 AW489:AW491 AS489:AS491 Q489:Q490 AK489:AK490 AO489:AO490 M489:M490 AG489:AG490 AC489:AC490 Y489:Y490 U489:U490">
    <cfRule type="expression" dxfId="1981" priority="570" stopIfTrue="1">
      <formula>AND(J489=$A$40,I489=$A$41)</formula>
    </cfRule>
  </conditionalFormatting>
  <conditionalFormatting sqref="J489 BB489:BB491 BF489:BF491 AX489:AX491 AT489:AT491 Z489:Z490 R489:R490 N489:N490 AP489:AP490 V489:V490 AL489:AL490 AD489:AD490 AH489:AH490">
    <cfRule type="expression" dxfId="1980" priority="571" stopIfTrue="1">
      <formula>AND(J489=$A$40,I489=$A$41)</formula>
    </cfRule>
  </conditionalFormatting>
  <conditionalFormatting sqref="I491 BE491 BA491">
    <cfRule type="expression" dxfId="1979" priority="568" stopIfTrue="1">
      <formula>AND(J491=$A$40,I491=$A$41)</formula>
    </cfRule>
  </conditionalFormatting>
  <conditionalFormatting sqref="BB491 BF491">
    <cfRule type="expression" dxfId="1978" priority="569" stopIfTrue="1">
      <formula>AND(BB491=$A$40,BA491=$A$41)</formula>
    </cfRule>
  </conditionalFormatting>
  <conditionalFormatting sqref="AG491">
    <cfRule type="expression" dxfId="1977" priority="564" stopIfTrue="1">
      <formula>AND(AH491=$A$40,AG491=$A$41)</formula>
    </cfRule>
  </conditionalFormatting>
  <conditionalFormatting sqref="AH491">
    <cfRule type="expression" dxfId="1976" priority="565" stopIfTrue="1">
      <formula>AND(AH491=$A$40,AG491=$A$41)</formula>
    </cfRule>
  </conditionalFormatting>
  <conditionalFormatting sqref="AK491">
    <cfRule type="expression" dxfId="1975" priority="566" stopIfTrue="1">
      <formula>AND(AL491=$A$40,AK491=$A$41)</formula>
    </cfRule>
  </conditionalFormatting>
  <conditionalFormatting sqref="AL491">
    <cfRule type="expression" dxfId="1974" priority="567" stopIfTrue="1">
      <formula>AND(AL491=$A$40,AK491=$A$41)</formula>
    </cfRule>
  </conditionalFormatting>
  <conditionalFormatting sqref="AO491 AK491 AG491 Q491 M491 AC491 Y491 U491">
    <cfRule type="expression" dxfId="1973" priority="562" stopIfTrue="1">
      <formula>AND(N491=$A$40,M491=$A$41)</formula>
    </cfRule>
  </conditionalFormatting>
  <conditionalFormatting sqref="AP491 AL491 AH491 Z491 R491 N491 V491 AD491">
    <cfRule type="expression" dxfId="1972" priority="563" stopIfTrue="1">
      <formula>AND(N491=$A$40,M491=$A$41)</formula>
    </cfRule>
  </conditionalFormatting>
  <conditionalFormatting sqref="I490">
    <cfRule type="expression" dxfId="1971" priority="560" stopIfTrue="1">
      <formula>AND(J490=$A$40,I490=$A$41)</formula>
    </cfRule>
  </conditionalFormatting>
  <conditionalFormatting sqref="J490:J491">
    <cfRule type="expression" dxfId="1970" priority="561" stopIfTrue="1">
      <formula>AND(J490=$A$40,I490=$A$41)</formula>
    </cfRule>
  </conditionalFormatting>
  <conditionalFormatting sqref="I490">
    <cfRule type="expression" dxfId="1969" priority="558" stopIfTrue="1">
      <formula>AND(J490=$A$40,I490=$A$41)</formula>
    </cfRule>
  </conditionalFormatting>
  <conditionalFormatting sqref="J490:J491">
    <cfRule type="expression" dxfId="1968" priority="559" stopIfTrue="1">
      <formula>AND(J490=$A$40,I490=$A$41)</formula>
    </cfRule>
  </conditionalFormatting>
  <conditionalFormatting sqref="I492 BE492 BA492 AW492 AS492 Q492 AK492 AO492 M492 AG492 AC492 Y492 U492">
    <cfRule type="expression" dxfId="1967" priority="556" stopIfTrue="1">
      <formula>AND(J492=$A$40,I492=$A$41)</formula>
    </cfRule>
  </conditionalFormatting>
  <conditionalFormatting sqref="J492 BB492 BF492 AX492 AT492 Z492 R492 N492 AP492 V492 AL492 AD492 AH492">
    <cfRule type="expression" dxfId="1966" priority="557" stopIfTrue="1">
      <formula>AND(J492=$A$40,I492=$A$41)</formula>
    </cfRule>
  </conditionalFormatting>
  <conditionalFormatting sqref="I493 BE493:BE494 BA493:BA494 AW493:AW494 AS493:AS494 Q493:Q494 AK493:AK494 AO493:AO494 M493:M494 AG493:AG494 AC493:AC494 Y493:Y494 U493:U494">
    <cfRule type="expression" dxfId="1965" priority="554" stopIfTrue="1">
      <formula>AND(J493=$A$40,I493=$A$41)</formula>
    </cfRule>
  </conditionalFormatting>
  <conditionalFormatting sqref="J493 BB493:BB494 BF493:BF494 AX493:AX494 AT493:AT494 Z493:Z494 R493:R494 N493:N494 AP493:AP494 V493:V494 AL493:AL494 AD493:AD494 AH493:AH494">
    <cfRule type="expression" dxfId="1964" priority="555" stopIfTrue="1">
      <formula>AND(J493=$A$40,I493=$A$41)</formula>
    </cfRule>
  </conditionalFormatting>
  <conditionalFormatting sqref="I494">
    <cfRule type="expression" dxfId="1963" priority="552" stopIfTrue="1">
      <formula>AND(J494=$A$40,I494=$A$41)</formula>
    </cfRule>
  </conditionalFormatting>
  <conditionalFormatting sqref="J494">
    <cfRule type="expression" dxfId="1962" priority="553" stopIfTrue="1">
      <formula>AND(J494=$A$40,I494=$A$41)</formula>
    </cfRule>
  </conditionalFormatting>
  <conditionalFormatting sqref="I494">
    <cfRule type="expression" dxfId="1961" priority="550" stopIfTrue="1">
      <formula>AND(J494=$A$40,I494=$A$41)</formula>
    </cfRule>
  </conditionalFormatting>
  <conditionalFormatting sqref="J494">
    <cfRule type="expression" dxfId="1960" priority="551" stopIfTrue="1">
      <formula>AND(J494=$A$40,I494=$A$41)</formula>
    </cfRule>
  </conditionalFormatting>
  <conditionalFormatting sqref="I495 BE495:BE496 BA495:BA496 AW495:AW496 AS495:AS496 Q495:Q496 AK495:AK496 AO495:AO496 M495:M496 AG495:AG496 AC495:AC496 Y495:Y496 U495:U496">
    <cfRule type="expression" dxfId="1959" priority="548" stopIfTrue="1">
      <formula>AND(J495=$A$40,I495=$A$41)</formula>
    </cfRule>
  </conditionalFormatting>
  <conditionalFormatting sqref="J495 BB495:BB496 BF495:BF496 AX495:AX496 AT495:AT496 Z495:Z496 R495:R496 N495:N496 AP495:AP496 V495:V496 AL495:AL496 AD495:AD496 AH495:AH496">
    <cfRule type="expression" dxfId="1958" priority="549" stopIfTrue="1">
      <formula>AND(J495=$A$40,I495=$A$41)</formula>
    </cfRule>
  </conditionalFormatting>
  <conditionalFormatting sqref="I496">
    <cfRule type="expression" dxfId="1957" priority="546" stopIfTrue="1">
      <formula>AND(J496=$A$40,I496=$A$41)</formula>
    </cfRule>
  </conditionalFormatting>
  <conditionalFormatting sqref="J496">
    <cfRule type="expression" dxfId="1956" priority="547" stopIfTrue="1">
      <formula>AND(J496=$A$40,I496=$A$41)</formula>
    </cfRule>
  </conditionalFormatting>
  <conditionalFormatting sqref="I496">
    <cfRule type="expression" dxfId="1955" priority="544" stopIfTrue="1">
      <formula>AND(J496=$A$40,I496=$A$41)</formula>
    </cfRule>
  </conditionalFormatting>
  <conditionalFormatting sqref="J496">
    <cfRule type="expression" dxfId="1954" priority="545" stopIfTrue="1">
      <formula>AND(J496=$A$40,I496=$A$41)</formula>
    </cfRule>
  </conditionalFormatting>
  <conditionalFormatting sqref="I497 I499 BE497:BE499 BA497:BA499 AW497:AW499 AS497:AS499 Q497:Q498 AK497:AK498 AO497:AO498 M497:M498 AG497:AG498 AC497:AC498 Y497:Y498 U497:U498">
    <cfRule type="expression" dxfId="1953" priority="542" stopIfTrue="1">
      <formula>AND(J497=$A$40,I497=$A$41)</formula>
    </cfRule>
  </conditionalFormatting>
  <conditionalFormatting sqref="J497 BB497:BB499 BF497:BF499 AX497:AX499 AT497:AT499 Z497:Z498 R497:R498 N497:N498 AP497:AP498 V497:V498 AL497:AL498 AD497:AD498 AH497:AH498">
    <cfRule type="expression" dxfId="1952" priority="543" stopIfTrue="1">
      <formula>AND(J497=$A$40,I497=$A$41)</formula>
    </cfRule>
  </conditionalFormatting>
  <conditionalFormatting sqref="I499 BE499 BA499">
    <cfRule type="expression" dxfId="1951" priority="540" stopIfTrue="1">
      <formula>AND(J499=$A$40,I499=$A$41)</formula>
    </cfRule>
  </conditionalFormatting>
  <conditionalFormatting sqref="BB499 BF499">
    <cfRule type="expression" dxfId="1950" priority="541" stopIfTrue="1">
      <formula>AND(BB499=$A$40,BA499=$A$41)</formula>
    </cfRule>
  </conditionalFormatting>
  <conditionalFormatting sqref="AG499">
    <cfRule type="expression" dxfId="1949" priority="536" stopIfTrue="1">
      <formula>AND(AH499=$A$40,AG499=$A$41)</formula>
    </cfRule>
  </conditionalFormatting>
  <conditionalFormatting sqref="AH499">
    <cfRule type="expression" dxfId="1948" priority="537" stopIfTrue="1">
      <formula>AND(AH499=$A$40,AG499=$A$41)</formula>
    </cfRule>
  </conditionalFormatting>
  <conditionalFormatting sqref="AK499">
    <cfRule type="expression" dxfId="1947" priority="538" stopIfTrue="1">
      <formula>AND(AL499=$A$40,AK499=$A$41)</formula>
    </cfRule>
  </conditionalFormatting>
  <conditionalFormatting sqref="AL499">
    <cfRule type="expression" dxfId="1946" priority="539" stopIfTrue="1">
      <formula>AND(AL499=$A$40,AK499=$A$41)</formula>
    </cfRule>
  </conditionalFormatting>
  <conditionalFormatting sqref="AO499 AK499 AG499 Q499 M499 AC499 Y499 U499">
    <cfRule type="expression" dxfId="1945" priority="534" stopIfTrue="1">
      <formula>AND(N499=$A$40,M499=$A$41)</formula>
    </cfRule>
  </conditionalFormatting>
  <conditionalFormatting sqref="AP499 AL499 AH499 Z499 R499 N499 V499 AD499">
    <cfRule type="expression" dxfId="1944" priority="535" stopIfTrue="1">
      <formula>AND(N499=$A$40,M499=$A$41)</formula>
    </cfRule>
  </conditionalFormatting>
  <conditionalFormatting sqref="I498">
    <cfRule type="expression" dxfId="1943" priority="532" stopIfTrue="1">
      <formula>AND(J498=$A$40,I498=$A$41)</formula>
    </cfRule>
  </conditionalFormatting>
  <conditionalFormatting sqref="J498:J499">
    <cfRule type="expression" dxfId="1942" priority="533" stopIfTrue="1">
      <formula>AND(J498=$A$40,I498=$A$41)</formula>
    </cfRule>
  </conditionalFormatting>
  <conditionalFormatting sqref="I498">
    <cfRule type="expression" dxfId="1941" priority="530" stopIfTrue="1">
      <formula>AND(J498=$A$40,I498=$A$41)</formula>
    </cfRule>
  </conditionalFormatting>
  <conditionalFormatting sqref="J498:J499">
    <cfRule type="expression" dxfId="1940" priority="531" stopIfTrue="1">
      <formula>AND(J498=$A$40,I498=$A$41)</formula>
    </cfRule>
  </conditionalFormatting>
  <conditionalFormatting sqref="I503">
    <cfRule type="expression" dxfId="1939" priority="525" stopIfTrue="1">
      <formula>AND(J503=$A$40,I503=$A$41)</formula>
    </cfRule>
  </conditionalFormatting>
  <conditionalFormatting sqref="AG503">
    <cfRule type="expression" dxfId="1938" priority="526" stopIfTrue="1">
      <formula>AND(AH503=$A$40,AG503=$A$41)</formula>
    </cfRule>
  </conditionalFormatting>
  <conditionalFormatting sqref="AH503">
    <cfRule type="expression" dxfId="1937" priority="527" stopIfTrue="1">
      <formula>AND(AH503=$A$40,AG503=$A$41)</formula>
    </cfRule>
  </conditionalFormatting>
  <conditionalFormatting sqref="AK503">
    <cfRule type="expression" dxfId="1936" priority="528" stopIfTrue="1">
      <formula>AND(AL503=$A$40,AK503=$A$41)</formula>
    </cfRule>
  </conditionalFormatting>
  <conditionalFormatting sqref="AL503">
    <cfRule type="expression" dxfId="1935" priority="529" stopIfTrue="1">
      <formula>AND(AL503=$A$40,AK503=$A$41)</formula>
    </cfRule>
  </conditionalFormatting>
  <conditionalFormatting sqref="I500 I502 BE500:BE502 BA500:BA502 AW500:AW502 AS500:AS502 Q500:Q501 AK500:AK501 AO500:AO501 M500:M501 AG500:AG501 AC500:AC501 Y500:Y501 U500:U501">
    <cfRule type="expression" dxfId="1934" priority="523" stopIfTrue="1">
      <formula>AND(J500=$A$40,I500=$A$41)</formula>
    </cfRule>
  </conditionalFormatting>
  <conditionalFormatting sqref="J500 BB500:BB502 BF500:BF502 AX500:AX502 AT500:AT502 Z500:Z501 R500:R501 N500:N501 AP500:AP501 V500:V501 AL500:AL501 AD500:AD501 AH500:AH501">
    <cfRule type="expression" dxfId="1933" priority="524" stopIfTrue="1">
      <formula>AND(J500=$A$40,I500=$A$41)</formula>
    </cfRule>
  </conditionalFormatting>
  <conditionalFormatting sqref="I502:I503 BE502:BE503 BA502:BA503 AW503 AS503 AO503 AK503 AG503 Q503 M503 AC503 Y503 U503">
    <cfRule type="expression" dxfId="1932" priority="521" stopIfTrue="1">
      <formula>AND(J502=$A$40,I502=$A$41)</formula>
    </cfRule>
  </conditionalFormatting>
  <conditionalFormatting sqref="AX503 BB502:BB503 AT503 AP503 BF502:BF503 AL503 AH503 Z503 R503 N503 V503 AD503">
    <cfRule type="expression" dxfId="1931" priority="522" stopIfTrue="1">
      <formula>AND(N502=$A$40,M502=$A$41)</formula>
    </cfRule>
  </conditionalFormatting>
  <conditionalFormatting sqref="AG502">
    <cfRule type="expression" dxfId="1930" priority="517" stopIfTrue="1">
      <formula>AND(AH502=$A$40,AG502=$A$41)</formula>
    </cfRule>
  </conditionalFormatting>
  <conditionalFormatting sqref="AH502">
    <cfRule type="expression" dxfId="1929" priority="518" stopIfTrue="1">
      <formula>AND(AH502=$A$40,AG502=$A$41)</formula>
    </cfRule>
  </conditionalFormatting>
  <conditionalFormatting sqref="AK502">
    <cfRule type="expression" dxfId="1928" priority="519" stopIfTrue="1">
      <formula>AND(AL502=$A$40,AK502=$A$41)</formula>
    </cfRule>
  </conditionalFormatting>
  <conditionalFormatting sqref="AL502">
    <cfRule type="expression" dxfId="1927" priority="520" stopIfTrue="1">
      <formula>AND(AL502=$A$40,AK502=$A$41)</formula>
    </cfRule>
  </conditionalFormatting>
  <conditionalFormatting sqref="AO502 AK502 AG502 Q502 M502 AC502 Y502 U502">
    <cfRule type="expression" dxfId="1926" priority="515" stopIfTrue="1">
      <formula>AND(N502=$A$40,M502=$A$41)</formula>
    </cfRule>
  </conditionalFormatting>
  <conditionalFormatting sqref="AP502 AL502 AH502 Z502 R502 N502 V502 AD502">
    <cfRule type="expression" dxfId="1925" priority="516" stopIfTrue="1">
      <formula>AND(N502=$A$40,M502=$A$41)</formula>
    </cfRule>
  </conditionalFormatting>
  <conditionalFormatting sqref="I501">
    <cfRule type="expression" dxfId="1924" priority="513" stopIfTrue="1">
      <formula>AND(J501=$A$40,I501=$A$41)</formula>
    </cfRule>
  </conditionalFormatting>
  <conditionalFormatting sqref="J501:J503">
    <cfRule type="expression" dxfId="1923" priority="514" stopIfTrue="1">
      <formula>AND(J501=$A$40,I501=$A$41)</formula>
    </cfRule>
  </conditionalFormatting>
  <conditionalFormatting sqref="I501">
    <cfRule type="expression" dxfId="1922" priority="511" stopIfTrue="1">
      <formula>AND(J501=$A$40,I501=$A$41)</formula>
    </cfRule>
  </conditionalFormatting>
  <conditionalFormatting sqref="J501:J503">
    <cfRule type="expression" dxfId="1921" priority="512" stopIfTrue="1">
      <formula>AND(J501=$A$40,I501=$A$41)</formula>
    </cfRule>
  </conditionalFormatting>
  <conditionalFormatting sqref="I504 I506 BE504:BE506 BA504:BA506 AW504:AW506 AS504:AS506 Q504:Q506 AK504:AK506 AO504:AO506 M504:M506 AG504:AG506 AC504:AC506 Y504:Y506 U504:U506">
    <cfRule type="expression" dxfId="1920" priority="509" stopIfTrue="1">
      <formula>AND(J504=$A$40,I504=$A$41)</formula>
    </cfRule>
  </conditionalFormatting>
  <conditionalFormatting sqref="J504 BB504:BB506 BF504:BF506 AX504:AX506 AT504:AT506 Z504:Z506 R504:R506 N504:N506 AP504:AP506 V504:V506 AL504:AL506 AD504:AD506 AH504:AH506">
    <cfRule type="expression" dxfId="1919" priority="510" stopIfTrue="1">
      <formula>AND(J504=$A$40,I504=$A$41)</formula>
    </cfRule>
  </conditionalFormatting>
  <conditionalFormatting sqref="I506">
    <cfRule type="expression" dxfId="1918" priority="508" stopIfTrue="1">
      <formula>AND(J506=$A$40,I506=$A$41)</formula>
    </cfRule>
  </conditionalFormatting>
  <conditionalFormatting sqref="I505">
    <cfRule type="expression" dxfId="1917" priority="506" stopIfTrue="1">
      <formula>AND(J505=$A$40,I505=$A$41)</formula>
    </cfRule>
  </conditionalFormatting>
  <conditionalFormatting sqref="J505:J506">
    <cfRule type="expression" dxfId="1916" priority="507" stopIfTrue="1">
      <formula>AND(J505=$A$40,I505=$A$41)</formula>
    </cfRule>
  </conditionalFormatting>
  <conditionalFormatting sqref="I505">
    <cfRule type="expression" dxfId="1915" priority="504" stopIfTrue="1">
      <formula>AND(J505=$A$40,I505=$A$41)</formula>
    </cfRule>
  </conditionalFormatting>
  <conditionalFormatting sqref="J505:J506">
    <cfRule type="expression" dxfId="1914" priority="505" stopIfTrue="1">
      <formula>AND(J505=$A$40,I505=$A$41)</formula>
    </cfRule>
  </conditionalFormatting>
  <conditionalFormatting sqref="I507 BE507:BE508 BA507:BA508 AW507:AW508 AS507:AS508 Q507:Q508 AK507:AK508 AO507:AO508 M507:M508 AG507:AG508 AC507:AC508 Y507:Y508 U507:U508">
    <cfRule type="expression" dxfId="1913" priority="502" stopIfTrue="1">
      <formula>AND(J507=$A$40,I507=$A$41)</formula>
    </cfRule>
  </conditionalFormatting>
  <conditionalFormatting sqref="J507 BB507:BB508 BF507:BF508 AX507:AX508 AT507:AT508 Z507:Z508 R507:R508 N507:N508 AP507:AP508 V507:V508 AL507:AL508 AD507:AD508 AH507:AH508">
    <cfRule type="expression" dxfId="1912" priority="503" stopIfTrue="1">
      <formula>AND(J507=$A$40,I507=$A$41)</formula>
    </cfRule>
  </conditionalFormatting>
  <conditionalFormatting sqref="I508">
    <cfRule type="expression" dxfId="1911" priority="500" stopIfTrue="1">
      <formula>AND(J508=$A$40,I508=$A$41)</formula>
    </cfRule>
  </conditionalFormatting>
  <conditionalFormatting sqref="J508">
    <cfRule type="expression" dxfId="1910" priority="501" stopIfTrue="1">
      <formula>AND(J508=$A$40,I508=$A$41)</formula>
    </cfRule>
  </conditionalFormatting>
  <conditionalFormatting sqref="I508">
    <cfRule type="expression" dxfId="1909" priority="498" stopIfTrue="1">
      <formula>AND(J508=$A$40,I508=$A$41)</formula>
    </cfRule>
  </conditionalFormatting>
  <conditionalFormatting sqref="J508">
    <cfRule type="expression" dxfId="1908" priority="499" stopIfTrue="1">
      <formula>AND(J508=$A$40,I508=$A$41)</formula>
    </cfRule>
  </conditionalFormatting>
  <conditionalFormatting sqref="I509 BE509:BE510 BA509:BA510 AW509:AW510 AS509:AS510 Q509:Q510 AK509:AK510 AO509:AO510 M509:M510 AG509:AG510 AC509:AC510 Y509:Y510 U509:U510">
    <cfRule type="expression" dxfId="1907" priority="496" stopIfTrue="1">
      <formula>AND(J509=$A$40,I509=$A$41)</formula>
    </cfRule>
  </conditionalFormatting>
  <conditionalFormatting sqref="J509 BB509:BB510 BF509:BF510 AX509:AX510 AT509:AT510 Z509:Z510 R509:R510 N509:N510 AP509:AP510 V509:V510 AL509:AL510 AD509:AD510 AH509:AH510">
    <cfRule type="expression" dxfId="1906" priority="497" stopIfTrue="1">
      <formula>AND(J509=$A$40,I509=$A$41)</formula>
    </cfRule>
  </conditionalFormatting>
  <conditionalFormatting sqref="I510">
    <cfRule type="expression" dxfId="1905" priority="494" stopIfTrue="1">
      <formula>AND(J510=$A$40,I510=$A$41)</formula>
    </cfRule>
  </conditionalFormatting>
  <conditionalFormatting sqref="J510">
    <cfRule type="expression" dxfId="1904" priority="495" stopIfTrue="1">
      <formula>AND(J510=$A$40,I510=$A$41)</formula>
    </cfRule>
  </conditionalFormatting>
  <conditionalFormatting sqref="I510">
    <cfRule type="expression" dxfId="1903" priority="492" stopIfTrue="1">
      <formula>AND(J510=$A$40,I510=$A$41)</formula>
    </cfRule>
  </conditionalFormatting>
  <conditionalFormatting sqref="J510">
    <cfRule type="expression" dxfId="1902" priority="493" stopIfTrue="1">
      <formula>AND(J510=$A$40,I510=$A$41)</formula>
    </cfRule>
  </conditionalFormatting>
  <conditionalFormatting sqref="I514">
    <cfRule type="expression" dxfId="1901" priority="487" stopIfTrue="1">
      <formula>AND(J514=$A$40,I514=$A$41)</formula>
    </cfRule>
  </conditionalFormatting>
  <conditionalFormatting sqref="AG514">
    <cfRule type="expression" dxfId="1900" priority="488" stopIfTrue="1">
      <formula>AND(AH514=$A$40,AG514=$A$41)</formula>
    </cfRule>
  </conditionalFormatting>
  <conditionalFormatting sqref="AH514">
    <cfRule type="expression" dxfId="1899" priority="489" stopIfTrue="1">
      <formula>AND(AH514=$A$40,AG514=$A$41)</formula>
    </cfRule>
  </conditionalFormatting>
  <conditionalFormatting sqref="AK514">
    <cfRule type="expression" dxfId="1898" priority="490" stopIfTrue="1">
      <formula>AND(AL514=$A$40,AK514=$A$41)</formula>
    </cfRule>
  </conditionalFormatting>
  <conditionalFormatting sqref="AL514">
    <cfRule type="expression" dxfId="1897" priority="491" stopIfTrue="1">
      <formula>AND(AL514=$A$40,AK514=$A$41)</formula>
    </cfRule>
  </conditionalFormatting>
  <conditionalFormatting sqref="I511 I513 BE511:BE512 BA511:BA512 AW511:AW512 AS511:AS513 Q511:Q513 AK511:AK513 AO511:AO513 M511:M513 AG511:AG513 AC511:AC513 Y511:Y513 U511:U513">
    <cfRule type="expression" dxfId="1896" priority="485" stopIfTrue="1">
      <formula>AND(J511=$A$40,I511=$A$41)</formula>
    </cfRule>
  </conditionalFormatting>
  <conditionalFormatting sqref="J511 BB511:BB512 BF511:BF512 AX511:AX512 AT511:AT513 Z511:Z513 R511:R513 N511:N513 AP511:AP513 V511:V513 AL511:AL513 AD511:AD513 AH511:AH513">
    <cfRule type="expression" dxfId="1895" priority="486" stopIfTrue="1">
      <formula>AND(J511=$A$40,I511=$A$41)</formula>
    </cfRule>
  </conditionalFormatting>
  <conditionalFormatting sqref="I513:I514 BE514 BA514 AW514 AS514 AO514 AK514 AG514 Q514 M514 AC514 Y514 U514">
    <cfRule type="expression" dxfId="1894" priority="483" stopIfTrue="1">
      <formula>AND(J513=$A$40,I513=$A$41)</formula>
    </cfRule>
  </conditionalFormatting>
  <conditionalFormatting sqref="AX514 BB514 AT514 AP514 BF514 AL514 AH514 Z514 R514 N514 V514 AD514">
    <cfRule type="expression" dxfId="1893" priority="484" stopIfTrue="1">
      <formula>AND(N514=$A$40,M514=$A$41)</formula>
    </cfRule>
  </conditionalFormatting>
  <conditionalFormatting sqref="I512">
    <cfRule type="expression" dxfId="1892" priority="481" stopIfTrue="1">
      <formula>AND(J512=$A$40,I512=$A$41)</formula>
    </cfRule>
  </conditionalFormatting>
  <conditionalFormatting sqref="J512:J514">
    <cfRule type="expression" dxfId="1891" priority="482" stopIfTrue="1">
      <formula>AND(J512=$A$40,I512=$A$41)</formula>
    </cfRule>
  </conditionalFormatting>
  <conditionalFormatting sqref="I512">
    <cfRule type="expression" dxfId="1890" priority="479" stopIfTrue="1">
      <formula>AND(J512=$A$40,I512=$A$41)</formula>
    </cfRule>
  </conditionalFormatting>
  <conditionalFormatting sqref="J512:J514">
    <cfRule type="expression" dxfId="1889" priority="480" stopIfTrue="1">
      <formula>AND(J512=$A$40,I512=$A$41)</formula>
    </cfRule>
  </conditionalFormatting>
  <conditionalFormatting sqref="I515 BE515:BE516 BA515:BA516 AW515:AW516 AS515:AS516 Q515:Q516 AK515:AK516 AO515:AO516 M515:M516 AG515:AG516 AC515:AC516 Y515:Y516 U515:U516">
    <cfRule type="expression" dxfId="1888" priority="477" stopIfTrue="1">
      <formula>AND(J515=$A$40,I515=$A$41)</formula>
    </cfRule>
  </conditionalFormatting>
  <conditionalFormatting sqref="J515:J516 BB515:BB516 BF515:BF516 AX515:AX516 AT515:AT516 Z515:Z516 R515:R516 N515:N516 AP515:AP516 V515:V516 AL515:AL516 AD515:AD516 AH515:AH516">
    <cfRule type="expression" dxfId="1887" priority="478" stopIfTrue="1">
      <formula>AND(J515=$A$40,I515=$A$41)</formula>
    </cfRule>
  </conditionalFormatting>
  <conditionalFormatting sqref="I516">
    <cfRule type="expression" dxfId="1886" priority="476" stopIfTrue="1">
      <formula>AND(J516=$A$40,I516=$A$41)</formula>
    </cfRule>
  </conditionalFormatting>
  <conditionalFormatting sqref="I516">
    <cfRule type="expression" dxfId="1885" priority="475" stopIfTrue="1">
      <formula>AND(J516=$A$40,I516=$A$41)</formula>
    </cfRule>
  </conditionalFormatting>
  <conditionalFormatting sqref="BE521 BA521 AS521 AO521 I520:I521 Q521 M521 Y521 U521">
    <cfRule type="expression" dxfId="1884" priority="466" stopIfTrue="1">
      <formula>AND(J520=$A$40,I520=$A$41)</formula>
    </cfRule>
  </conditionalFormatting>
  <conditionalFormatting sqref="BF521 BB521 AT521">
    <cfRule type="expression" dxfId="1883" priority="467" stopIfTrue="1">
      <formula>AND(AT521=$A$40,AS521=$A$41)</formula>
    </cfRule>
  </conditionalFormatting>
  <conditionalFormatting sqref="AG521">
    <cfRule type="expression" dxfId="1882" priority="468" stopIfTrue="1">
      <formula>AND(AH521=$A$40,AG521=$A$41)</formula>
    </cfRule>
  </conditionalFormatting>
  <conditionalFormatting sqref="AH521">
    <cfRule type="expression" dxfId="1881" priority="469" stopIfTrue="1">
      <formula>AND(AH521=$A$40,AG521=$A$41)</formula>
    </cfRule>
  </conditionalFormatting>
  <conditionalFormatting sqref="AK521">
    <cfRule type="expression" dxfId="1880" priority="470" stopIfTrue="1">
      <formula>AND(AL521=$A$40,AK521=$A$41)</formula>
    </cfRule>
  </conditionalFormatting>
  <conditionalFormatting sqref="AL521">
    <cfRule type="expression" dxfId="1879" priority="471" stopIfTrue="1">
      <formula>AND(AL521=$A$40,AK521=$A$41)</formula>
    </cfRule>
  </conditionalFormatting>
  <conditionalFormatting sqref="AP521">
    <cfRule type="expression" dxfId="1878" priority="472" stopIfTrue="1">
      <formula>AND(AP521=$A$40,AO521=$A$41)</formula>
    </cfRule>
  </conditionalFormatting>
  <conditionalFormatting sqref="AW521">
    <cfRule type="expression" dxfId="1877" priority="473" stopIfTrue="1">
      <formula>AND(AX521=$A$40,AW521=$A$41)</formula>
    </cfRule>
  </conditionalFormatting>
  <conditionalFormatting sqref="AX521">
    <cfRule type="expression" dxfId="1876" priority="474" stopIfTrue="1">
      <formula>AND(AX521=$A$40,AW521=$A$41)</formula>
    </cfRule>
  </conditionalFormatting>
  <conditionalFormatting sqref="I517 I519 BE517:BE520 BA517:BA520 AW517:AW520 AS517:AS520 Q517:Q520 AK517:AK520 AO517:AO520 M517:M520 AG517:AG520 AC517:AC520 Y517:Y520 U517:U520">
    <cfRule type="expression" dxfId="1875" priority="464" stopIfTrue="1">
      <formula>AND(J517=$A$40,I517=$A$41)</formula>
    </cfRule>
  </conditionalFormatting>
  <conditionalFormatting sqref="BB517:BB520 BF517:BF520 AX517:AX520 AT517:AT520 Z517:Z520 R517:R520 N517:N520 AP517:AP520 V517:V520 AL517:AL520 AD517:AD520 AH517:AH520 J517:J521">
    <cfRule type="expression" dxfId="1874" priority="465" stopIfTrue="1">
      <formula>AND(J517=$A$40,I517=$A$41)</formula>
    </cfRule>
  </conditionalFormatting>
  <conditionalFormatting sqref="I519:I520 Q521 M521 AC521 Y521 U521">
    <cfRule type="expression" dxfId="1873" priority="462" stopIfTrue="1">
      <formula>AND(J519=$A$40,I519=$A$41)</formula>
    </cfRule>
  </conditionalFormatting>
  <conditionalFormatting sqref="Z521 R521 N521 V521 AD521">
    <cfRule type="expression" dxfId="1872" priority="463" stopIfTrue="1">
      <formula>AND(N521=$A$40,M521=$A$41)</formula>
    </cfRule>
  </conditionalFormatting>
  <conditionalFormatting sqref="Z521 R521 N521 V521">
    <cfRule type="expression" dxfId="1871" priority="459" stopIfTrue="1">
      <formula>AND(N521=$A$40,M521=$A$41)</formula>
    </cfRule>
  </conditionalFormatting>
  <conditionalFormatting sqref="AC521">
    <cfRule type="expression" dxfId="1870" priority="460" stopIfTrue="1">
      <formula>AND(AD521=$A$40,AC521=$A$41)</formula>
    </cfRule>
  </conditionalFormatting>
  <conditionalFormatting sqref="AD521">
    <cfRule type="expression" dxfId="1869" priority="461" stopIfTrue="1">
      <formula>AND(AD521=$A$40,AC521=$A$41)</formula>
    </cfRule>
  </conditionalFormatting>
  <conditionalFormatting sqref="I518">
    <cfRule type="expression" dxfId="1868" priority="458" stopIfTrue="1">
      <formula>AND(J518=$A$40,I518=$A$41)</formula>
    </cfRule>
  </conditionalFormatting>
  <conditionalFormatting sqref="I518">
    <cfRule type="expression" dxfId="1867" priority="457" stopIfTrue="1">
      <formula>AND(J518=$A$40,I518=$A$41)</formula>
    </cfRule>
  </conditionalFormatting>
  <conditionalFormatting sqref="I522 BE522 BA522 AW522 AS522 Q522 AK522 AO522 M522 AG522 AC522 Y522 U522">
    <cfRule type="expression" dxfId="1866" priority="455" stopIfTrue="1">
      <formula>AND(J522=$A$40,I522=$A$41)</formula>
    </cfRule>
  </conditionalFormatting>
  <conditionalFormatting sqref="BB522 BF522 AX522 AT522 Z522 R522 N522 AP522 V522 AL522 AD522 AH522 J522">
    <cfRule type="expression" dxfId="1865" priority="456" stopIfTrue="1">
      <formula>AND(J522=$A$40,I522=$A$41)</formula>
    </cfRule>
  </conditionalFormatting>
  <conditionalFormatting sqref="I523 BE523 BA523 AW523 AS523 Q523 AK523 AO523 M523 AG523 AC523 Y523 U523">
    <cfRule type="expression" dxfId="1864" priority="453" stopIfTrue="1">
      <formula>AND(J523=$A$40,I523=$A$41)</formula>
    </cfRule>
  </conditionalFormatting>
  <conditionalFormatting sqref="BB523 BF523 AX523 AT523 Z523 R523 N523 AP523 V523 AL523 AD523 AH523 J523">
    <cfRule type="expression" dxfId="1863" priority="454" stopIfTrue="1">
      <formula>AND(J523=$A$40,I523=$A$41)</formula>
    </cfRule>
  </conditionalFormatting>
  <conditionalFormatting sqref="AW513 BE513 BA513">
    <cfRule type="expression" dxfId="1862" priority="451" stopIfTrue="1">
      <formula>AND(AX513=$A$40,AW513=$A$41)</formula>
    </cfRule>
  </conditionalFormatting>
  <conditionalFormatting sqref="BF513 BB513">
    <cfRule type="expression" dxfId="1861" priority="452" stopIfTrue="1">
      <formula>AND(BB513=$A$40,BA513=$A$41)</formula>
    </cfRule>
  </conditionalFormatting>
  <conditionalFormatting sqref="AW513">
    <cfRule type="expression" dxfId="1860" priority="450" stopIfTrue="1">
      <formula>AND(AX513=$A$40,AW513=$A$41)</formula>
    </cfRule>
  </conditionalFormatting>
  <conditionalFormatting sqref="AX513">
    <cfRule type="expression" dxfId="1859" priority="449" stopIfTrue="1">
      <formula>AND(AX513=$A$40,AW513=$A$41)</formula>
    </cfRule>
  </conditionalFormatting>
  <conditionalFormatting sqref="AX513">
    <cfRule type="expression" dxfId="1858" priority="448" stopIfTrue="1">
      <formula>AND(AX513=$A$40,AW513=$A$41)</formula>
    </cfRule>
  </conditionalFormatting>
  <conditionalFormatting sqref="I524:I527 BE524:BE527 BA524:BA527 AW524:AW527 AS524:AS527 Q524:Q527 AK524:AK527 AO524:AO527 M524:M527 AG524:AG527 AC524:AC527 Y524:Y527 U524:U527">
    <cfRule type="expression" dxfId="1857" priority="446" stopIfTrue="1">
      <formula>AND(J524=$A$40,I524=$A$41)</formula>
    </cfRule>
  </conditionalFormatting>
  <conditionalFormatting sqref="BB524:BB527 BF524:BF527 AX524:AX527 AT524:AT527 Z524:Z527 R524:R527 N524:N527 AP524:AP527 V524:V527 AL524:AL527 AD524:AD527 AH524:AH527 J524:J527">
    <cfRule type="expression" dxfId="1856" priority="447" stopIfTrue="1">
      <formula>AND(J524=$A$40,I524=$A$41)</formula>
    </cfRule>
  </conditionalFormatting>
  <conditionalFormatting sqref="I528:I530 BE528:BE530 BA528:BA530 AW528:AW530 AS528:AS530 Q528:Q530 AK528:AK530 AO528:AO530 M528:M530 AG528:AG530 AC528:AC530 Y528:Y530 U528:U530">
    <cfRule type="expression" dxfId="1855" priority="444" stopIfTrue="1">
      <formula>AND(J528=$A$40,I528=$A$41)</formula>
    </cfRule>
  </conditionalFormatting>
  <conditionalFormatting sqref="J528:J530 BB528:BB530 BF528:BF530 AX528:AX530 AT528:AT530 Z528:Z530 R528:R530 N528:N530 AP528:AP530 V528:V530 AL528:AL530 AD528:AD530 AH528:AH530">
    <cfRule type="expression" dxfId="1854" priority="445" stopIfTrue="1">
      <formula>AND(J528=$A$40,I528=$A$41)</formula>
    </cfRule>
  </conditionalFormatting>
  <conditionalFormatting sqref="I531:I533 BE531:BE533 BA531:BA533 AW531:AW533 AS531:AS533 Q531:Q533 AK531:AK533 AO531:AO533 M531:M533 AG531:AG533 AC531:AC533 Y531:Y533 U531:U533">
    <cfRule type="expression" dxfId="1853" priority="442" stopIfTrue="1">
      <formula>AND(J531=$A$40,I531=$A$41)</formula>
    </cfRule>
  </conditionalFormatting>
  <conditionalFormatting sqref="J531:J533 BB531:BB533 BF531:BF533 AX531:AX533 AT531:AT533 Z531:Z533 R531:R533 N531:N533 AP531:AP533 V531:V533 AL531:AL533 AD531:AD533 AH531:AH533">
    <cfRule type="expression" dxfId="1852" priority="443" stopIfTrue="1">
      <formula>AND(J531=$A$40,I531=$A$41)</formula>
    </cfRule>
  </conditionalFormatting>
  <conditionalFormatting sqref="I534:I535 BE534:BE535 BA534:BA535 AW534:AW535 AS534:AS535 Q534:Q535 AK534:AK535 AO534:AO535 M534:M535 AG534:AG535 AC534:AC535 Y534:Y535 U534:U535">
    <cfRule type="expression" dxfId="1851" priority="440" stopIfTrue="1">
      <formula>AND(J534=$A$40,I534=$A$41)</formula>
    </cfRule>
  </conditionalFormatting>
  <conditionalFormatting sqref="J534:J535 BB534:BB535 BF534:BF535 AX534:AX535 AT534:AT535 Z534:Z535 R534:R535 N534:N535 AP534:AP535 V534:V535 AL534:AL535 AD534:AD535 AH534:AH535">
    <cfRule type="expression" dxfId="1850" priority="441" stopIfTrue="1">
      <formula>AND(J534=$A$40,I534=$A$41)</formula>
    </cfRule>
  </conditionalFormatting>
  <conditionalFormatting sqref="I536:I539 BE536:BE539 BA536:BA539 AW536:AW539 AS536:AS539 Q536:Q539 AK536:AK539 AO536:AO539 M536:M539 AG536:AG539 AC536:AC539 Y536:Y539 U536:U539">
    <cfRule type="expression" dxfId="1849" priority="438" stopIfTrue="1">
      <formula>AND(J536=$A$40,I536=$A$41)</formula>
    </cfRule>
  </conditionalFormatting>
  <conditionalFormatting sqref="J536:J539 BB536:BB539 BF536:BF539 AX536:AX539 AT536:AT539 Z536:Z539 R536:R539 N536:N539 AP536:AP539 V536:V539 AL536:AL539 AD536:AD539 AH536:AH539">
    <cfRule type="expression" dxfId="1848" priority="439" stopIfTrue="1">
      <formula>AND(J536=$A$40,I536=$A$41)</formula>
    </cfRule>
  </conditionalFormatting>
  <conditionalFormatting sqref="I540:I541 BE540:BE541 BA540:BA541 AW540:AW541 AS540:AS541 Q540:Q541 AK540:AK541 AO540:AO541 M540:M541 AG540:AG541 AC540:AC541 Y540:Y541 U540:U541">
    <cfRule type="expression" dxfId="1847" priority="436" stopIfTrue="1">
      <formula>AND(J540=$A$40,I540=$A$41)</formula>
    </cfRule>
  </conditionalFormatting>
  <conditionalFormatting sqref="J540:J541 BB540:BB541 BF540:BF541 AX540:AX541 AT540:AT541 Z540:Z541 R540:R541 N540:N541 AP540:AP541 V540:V541 AL540:AL541 AD540:AD541 AH540:AH541">
    <cfRule type="expression" dxfId="1846" priority="437" stopIfTrue="1">
      <formula>AND(J540=$A$40,I540=$A$41)</formula>
    </cfRule>
  </conditionalFormatting>
  <conditionalFormatting sqref="I542:I543 BE542:BE543 BA542:BA543 AW542:AW543 AS542:AS543 Q542:Q543 AK542:AK543 AO542:AO543 M542:M543 AG542:AG543 AC542:AC543 Y542:Y543 U542:U543">
    <cfRule type="expression" dxfId="1845" priority="434" stopIfTrue="1">
      <formula>AND(J542=$A$40,I542=$A$41)</formula>
    </cfRule>
  </conditionalFormatting>
  <conditionalFormatting sqref="J542:J543 BB542:BB543 BF542:BF543 AX542:AX543 AT542:AT543 Z542:Z543 R542:R543 N542:N543 AP542:AP543 V542:V543 AL542:AL543 AD542:AD543 AH542:AH543">
    <cfRule type="expression" dxfId="1844" priority="435" stopIfTrue="1">
      <formula>AND(J542=$A$40,I542=$A$41)</formula>
    </cfRule>
  </conditionalFormatting>
  <conditionalFormatting sqref="I544:I546 BE544:BE546 BA544:BA546 AW544:AW546 AS544:AS546 Q544:Q546 AK544:AK546 AO544:AO546 M544:M546 AG544:AG546 AC544:AC546 Y544:Y546 U544:U546">
    <cfRule type="expression" dxfId="1843" priority="432" stopIfTrue="1">
      <formula>AND(J544=$A$40,I544=$A$41)</formula>
    </cfRule>
  </conditionalFormatting>
  <conditionalFormatting sqref="J544:J546 BB544:BB546 BF544:BF546 AX544:AX546 AT544:AT546 Z544:Z546 R544:R546 N544:N546 AP544:AP546 V544:V546 AL544:AL546 AD544:AD546 AH544:AH546">
    <cfRule type="expression" dxfId="1842" priority="433" stopIfTrue="1">
      <formula>AND(J544=$A$40,I544=$A$41)</formula>
    </cfRule>
  </conditionalFormatting>
  <conditionalFormatting sqref="I547 BE547 BA547 AW547 AS547 Q547 AK547 AO547 M547 AG547 AC547 Y547 U547">
    <cfRule type="expression" dxfId="1841" priority="430" stopIfTrue="1">
      <formula>AND(J547=$A$40,I547=$A$41)</formula>
    </cfRule>
  </conditionalFormatting>
  <conditionalFormatting sqref="J547 BB547 BF547 AX547 AT547 Z547 R547 N547 AP547 V547 AL547 AD547 AH547">
    <cfRule type="expression" dxfId="1840" priority="431" stopIfTrue="1">
      <formula>AND(J547=$A$40,I547=$A$41)</formula>
    </cfRule>
  </conditionalFormatting>
  <conditionalFormatting sqref="I548 BE548 BA548 AW548 AS548 Q548 AK548 AO548 M548 AG548 AC548 Y548 U548">
    <cfRule type="expression" dxfId="1839" priority="428" stopIfTrue="1">
      <formula>AND(J548=$A$40,I548=$A$41)</formula>
    </cfRule>
  </conditionalFormatting>
  <conditionalFormatting sqref="J548 BB548 BF548 AX548 AT548 Z548 R548 N548 AP548 V548 AL548 AD548 AH548">
    <cfRule type="expression" dxfId="1838" priority="429" stopIfTrue="1">
      <formula>AND(J548=$A$40,I548=$A$41)</formula>
    </cfRule>
  </conditionalFormatting>
  <conditionalFormatting sqref="I549:I551 BE549:BE551 BA549:BA551 AW549:AW551 AS549:AS551 Q549:Q551 AK549:AK551 AO549:AO551 M549:M551 AG549:AG551 AC549:AC551 Y549:Y551 U549:U551">
    <cfRule type="expression" dxfId="1837" priority="426" stopIfTrue="1">
      <formula>AND(J549=$A$40,I549=$A$41)</formula>
    </cfRule>
  </conditionalFormatting>
  <conditionalFormatting sqref="J549:J551 BB549:BB551 BF549:BF551 AX549:AX551 AT549:AT551 Z549:Z551 R549:R551 N549:N551 AP549:AP551 V549:V551 AL549:AL551 AD549:AD551 AH549:AH551">
    <cfRule type="expression" dxfId="1836" priority="427" stopIfTrue="1">
      <formula>AND(J549=$A$40,I549=$A$41)</formula>
    </cfRule>
  </conditionalFormatting>
  <conditionalFormatting sqref="I552:I553 BE552:BE553 BA552:BA553 AW552:AW553 AS552:AS553 Q552:Q553 AK552:AK553 AO552:AO553 M552:M553 AG552:AG553 AC552:AC553 Y552:Y553 U552:U553">
    <cfRule type="expression" dxfId="1835" priority="424" stopIfTrue="1">
      <formula>AND(J552=$A$40,I552=$A$41)</formula>
    </cfRule>
  </conditionalFormatting>
  <conditionalFormatting sqref="J552:J553 BB552:BB553 BF552:BF553 AX552:AX553 AT552:AT553 Z552:Z553 R552:R553 N552:N553 AP552:AP553 V552:V553 AL552:AL553 AD552:AD553 AH552:AH553">
    <cfRule type="expression" dxfId="1834" priority="425" stopIfTrue="1">
      <formula>AND(J552=$A$40,I552=$A$41)</formula>
    </cfRule>
  </conditionalFormatting>
  <conditionalFormatting sqref="I554:I555 BE554:BE555 BA554:BA555 AW554:AW555 AS554:AS555 Q554:Q555 AK554:AK555 AO554:AO555 M554:M555 AG554:AG555 AC554:AC555 Y554:Y555 U554:U555">
    <cfRule type="expression" dxfId="1833" priority="422" stopIfTrue="1">
      <formula>AND(J554=$A$40,I554=$A$41)</formula>
    </cfRule>
  </conditionalFormatting>
  <conditionalFormatting sqref="J554:J555 BB554:BB555 BF554:BF555 AX554:AX555 AT554:AT555 Z554:Z555 R554:R555 N554:N555 AP554:AP555 V554:V555 AL554:AL555 AD554:AD555 AH554:AH555">
    <cfRule type="expression" dxfId="1832" priority="423" stopIfTrue="1">
      <formula>AND(J554=$A$40,I554=$A$41)</formula>
    </cfRule>
  </conditionalFormatting>
  <conditionalFormatting sqref="I556:I560 BE556:BE560 BA556:BA560 AW556:AW560 AS556:AS560 Q556:Q560 AK556:AK560 AO556:AO560 M556:M560 AG556:AG560 AC556:AC560 Y556:Y560 U556:U560">
    <cfRule type="expression" dxfId="1831" priority="420" stopIfTrue="1">
      <formula>AND(J556=$A$40,I556=$A$41)</formula>
    </cfRule>
  </conditionalFormatting>
  <conditionalFormatting sqref="BB556:BB560 BF556:BF560 AX556:AX560 AT556:AT560 Z556:Z560 R556:R560 N556:N560 AP556:AP560 V556:V560 AL556:AL560 AD556:AD560 AH556:AH560 J556:J560">
    <cfRule type="expression" dxfId="1830" priority="421" stopIfTrue="1">
      <formula>AND(J556=$A$40,I556=$A$41)</formula>
    </cfRule>
  </conditionalFormatting>
  <conditionalFormatting sqref="I561:I564 BE561:BE564 BA561:BA564 AW561:AW564 AS561:AS564 Q561:Q564 AK561:AK564 AO561:AO564 M561:M564 AG561:AG564 AC561:AC564 Y561:Y564 U561:U564">
    <cfRule type="expression" dxfId="1829" priority="418" stopIfTrue="1">
      <formula>AND(J561=$A$40,I561=$A$41)</formula>
    </cfRule>
  </conditionalFormatting>
  <conditionalFormatting sqref="J561:J564 BB561:BB564 BF561:BF564 AX561:AX564 AT561:AT564 Z561:Z564 R561:R564 N561:N564 AP561:AP564 V561:V564 AL561:AL564 AD561:AD564 AH561:AH564">
    <cfRule type="expression" dxfId="1828" priority="419" stopIfTrue="1">
      <formula>AND(J561=$A$40,I561=$A$41)</formula>
    </cfRule>
  </conditionalFormatting>
  <conditionalFormatting sqref="I565:I566 BE565:BE566 BA565:BA566 AW565:AW566 AS565:AS566 Q565:Q566 AK565:AK566 AO565:AO566 M565:M566 AG565:AG566 AC565:AC566 Y565:Y566 U565:U566">
    <cfRule type="expression" dxfId="1827" priority="416" stopIfTrue="1">
      <formula>AND(J565=$A$40,I565=$A$41)</formula>
    </cfRule>
  </conditionalFormatting>
  <conditionalFormatting sqref="J565:J566 BB565:BB566 BF565:BF566 AX565:AX566 AT565:AT566 Z565:Z566 R565:R566 N565:N566 AP565:AP566 V565:V566 AL565:AL566 AD565:AD566 AH565:AH566">
    <cfRule type="expression" dxfId="1826" priority="417" stopIfTrue="1">
      <formula>AND(J565=$A$40,I565=$A$41)</formula>
    </cfRule>
  </conditionalFormatting>
  <conditionalFormatting sqref="I567 BE567 BA567 AW567 AS567 Q567 AK567 AO567 M567 AG567 AC567 Y567 U567">
    <cfRule type="expression" dxfId="1825" priority="414" stopIfTrue="1">
      <formula>AND(J567=$A$40,I567=$A$41)</formula>
    </cfRule>
  </conditionalFormatting>
  <conditionalFormatting sqref="J567 BB567 BF567 AX567 AT567 Z567 R567 N567 AP567 V567 AL567 AD567 AH567">
    <cfRule type="expression" dxfId="1824" priority="415" stopIfTrue="1">
      <formula>AND(J567=$A$40,I567=$A$41)</formula>
    </cfRule>
  </conditionalFormatting>
  <conditionalFormatting sqref="I568:I569 BE568:BE569 BA568:BA569 AW568:AW569 AS568:AS569 Q568:Q569 AK568:AK569 AO568:AO569 M568:M569 AG568:AG569 AC568:AC569 Y568:Y569 U568:U569">
    <cfRule type="expression" dxfId="1823" priority="412" stopIfTrue="1">
      <formula>AND(J568=$A$40,I568=$A$41)</formula>
    </cfRule>
  </conditionalFormatting>
  <conditionalFormatting sqref="J568:J569 BB568:BB569 BF568:BF569 AX568:AX569 AT568:AT569 Z568:Z569 R568:R569 N568:N569 AP568:AP569 V568:V569 AL568:AL569 AD568:AD569 AH568:AH569">
    <cfRule type="expression" dxfId="1822" priority="413" stopIfTrue="1">
      <formula>AND(J568=$A$40,I568=$A$41)</formula>
    </cfRule>
  </conditionalFormatting>
  <conditionalFormatting sqref="I570:I572 BE570:BE572 BA570:BA572 AW570:AW572 AS570:AS572 Q570:Q572 AK570:AK572 AO570:AO572 M570:M572 AG570:AG572 AC570:AC572 Y570:Y572 U570:U572">
    <cfRule type="expression" dxfId="1821" priority="410" stopIfTrue="1">
      <formula>AND(J570=$A$40,I570=$A$41)</formula>
    </cfRule>
  </conditionalFormatting>
  <conditionalFormatting sqref="J570:J572 BB570:BB572 BF570:BF572 AX570:AX572 AT570:AT572 Z570:Z572 R570:R572 N570:N572 AP570:AP572 V570:V572 AL570:AL572 AD570:AD572 AH570:AH572">
    <cfRule type="expression" dxfId="1820" priority="411" stopIfTrue="1">
      <formula>AND(J570=$A$40,I570=$A$41)</formula>
    </cfRule>
  </conditionalFormatting>
  <conditionalFormatting sqref="I573:I574 BE573:BE574 BA573:BA574 AW573:AW574 AS573:AS574 Q573:Q574 AK573:AK574 AO573:AO574 M573:M574 AG573:AG574 AC573:AC574 Y573:Y574 U573:U574">
    <cfRule type="expression" dxfId="1819" priority="408" stopIfTrue="1">
      <formula>AND(J573=$A$40,I573=$A$41)</formula>
    </cfRule>
  </conditionalFormatting>
  <conditionalFormatting sqref="J573:J574 BB573:BB574 BF573:BF574 AX573:AX574 AT573:AT574 Z573:Z574 R573:R574 N573:N574 AP573:AP574 V573:V574 AL573:AL574 AD573:AD574 AH573:AH574">
    <cfRule type="expression" dxfId="1818" priority="409" stopIfTrue="1">
      <formula>AND(J573=$A$40,I573=$A$41)</formula>
    </cfRule>
  </conditionalFormatting>
  <conditionalFormatting sqref="I575:I577 BE575:BE577 BA575:BA577 AW575:AW577 AS575:AS577 Q575:Q577 AK575:AK577 AO575:AO577 M575:M577 AG575:AG577 AC575:AC577 Y575:Y577 U575:U577">
    <cfRule type="expression" dxfId="1817" priority="406" stopIfTrue="1">
      <formula>AND(J575=$A$40,I575=$A$41)</formula>
    </cfRule>
  </conditionalFormatting>
  <conditionalFormatting sqref="J575:J577 BB575:BB577 BF575:BF577 AX575:AX577 AT575:AT577 Z575:Z577 R575:R577 N575:N577 AP575:AP577 V575:V577 AL575:AL577 AD575:AD577 AH575:AH577">
    <cfRule type="expression" dxfId="1816" priority="407" stopIfTrue="1">
      <formula>AND(J575=$A$40,I575=$A$41)</formula>
    </cfRule>
  </conditionalFormatting>
  <conditionalFormatting sqref="I578:I579 BE578:BE579 BA578:BA579 AW578:AW579 AS578:AS579 Q578:Q579 AK578:AK579 AO578:AO579 M578:M579 AG578:AG579 AC578:AC579 Y578:Y579 U578:U579">
    <cfRule type="expression" dxfId="1815" priority="404" stopIfTrue="1">
      <formula>AND(J578=$A$40,I578=$A$41)</formula>
    </cfRule>
  </conditionalFormatting>
  <conditionalFormatting sqref="J578:J579 BB578:BB579 BF578:BF579 AX578:AX579 AT578:AT579 Z578:Z579 R578:R579 N578:N579 AP578:AP579 V578:V579 AL578:AL579 AD578:AD579 AH578:AH579">
    <cfRule type="expression" dxfId="1814" priority="405" stopIfTrue="1">
      <formula>AND(J578=$A$40,I578=$A$41)</formula>
    </cfRule>
  </conditionalFormatting>
  <conditionalFormatting sqref="I580:I581 M580:M581 BE580:BE581 BA580:BA581 AW580:AW581 AS580:AS581 Q580:Q581 AK580:AK581 AO580:AO581 AG580:AG581 AC580:AC581 Y580:Y581 U580:U581">
    <cfRule type="expression" dxfId="1813" priority="402" stopIfTrue="1">
      <formula>AND(J580=$A$40,I580=$A$41)</formula>
    </cfRule>
  </conditionalFormatting>
  <conditionalFormatting sqref="N580:N581 J580:J581 BB580:BB581 BF580:BF581 AX580:AX581 AT580:AT581 Z580:Z581 R580:R581 AP580:AP581 V580:V581 AL580:AL581 AD580:AD581 AH580:AH581">
    <cfRule type="expression" dxfId="1812" priority="403" stopIfTrue="1">
      <formula>AND(J580=$A$40,I580=$A$41)</formula>
    </cfRule>
  </conditionalFormatting>
  <conditionalFormatting sqref="I582 M582 BE582 BA582 AW582 AS582 Q582 AK582 AO582 AG582 AC582 Y582 U582">
    <cfRule type="expression" dxfId="1811" priority="400" stopIfTrue="1">
      <formula>AND(J582=$A$40,I582=$A$41)</formula>
    </cfRule>
  </conditionalFormatting>
  <conditionalFormatting sqref="N582 J582 BB582 BF582 AX582 AT582 Z582 R582 AP582 V582 AL582 AD582 AH582">
    <cfRule type="expression" dxfId="1810" priority="401" stopIfTrue="1">
      <formula>AND(J582=$A$40,I582=$A$41)</formula>
    </cfRule>
  </conditionalFormatting>
  <conditionalFormatting sqref="I583:I585 M583:M585 BE583:BE585 BA583:BA585 AW583:AW585 AS583:AS585 Q583:Q585 AK583:AK585 AO583:AO585 AG583:AG585 AC583:AC585 Y583:Y585 U583:U585">
    <cfRule type="expression" dxfId="1809" priority="398" stopIfTrue="1">
      <formula>AND(J583=$A$40,I583=$A$41)</formula>
    </cfRule>
  </conditionalFormatting>
  <conditionalFormatting sqref="N583:N585 BB583:BB585 BF583:BF585 AX583:AX585 AT583:AT585 Z583:Z585 R583:R585 AP583:AP585 V583:V585 AL583:AL585 AD583:AD585 AH583:AH585 J583:J585">
    <cfRule type="expression" dxfId="1808" priority="399" stopIfTrue="1">
      <formula>AND(J583=$A$40,I583=$A$41)</formula>
    </cfRule>
  </conditionalFormatting>
  <conditionalFormatting sqref="I586:I589 M586:M589 BE586:BE589 BA586:BA589 AW586:AW589 AS586:AS589 Q586:Q589 AK586:AK589 AO586:AO589 AG586:AG589 AC586:AC589 Y586:Y589 U586:U589">
    <cfRule type="expression" dxfId="1807" priority="396" stopIfTrue="1">
      <formula>AND(J586=$A$40,I586=$A$41)</formula>
    </cfRule>
  </conditionalFormatting>
  <conditionalFormatting sqref="N586:N589 BB586:BB589 BF586:BF589 AX586:AX589 AT586:AT589 Z586:Z589 R586:R589 AP586:AP589 V586:V589 AL586:AL589 AD586:AD589 AH586:AH589 J586:J589">
    <cfRule type="expression" dxfId="1806" priority="397" stopIfTrue="1">
      <formula>AND(J586=$A$40,I586=$A$41)</formula>
    </cfRule>
  </conditionalFormatting>
  <conditionalFormatting sqref="I590:I591 M590:M591 BE590:BE591 BA590:BA591 AW590:AW591 AS590:AS591 Q590:Q591 AK590:AK591 AO590:AO591 AG590:AG591 AC590:AC591 Y590:Y591 U590:U591">
    <cfRule type="expression" dxfId="1805" priority="394" stopIfTrue="1">
      <formula>AND(J590=$A$40,I590=$A$41)</formula>
    </cfRule>
  </conditionalFormatting>
  <conditionalFormatting sqref="J590:J591 N590:N591 BB590:BB591 BF590:BF591 AX590:AX591 AT590:AT591 Z590:Z591 R590:R591 AP590:AP591 V590:V591 AL590:AL591 AD590:AD591 AH590:AH591">
    <cfRule type="expression" dxfId="1804" priority="395" stopIfTrue="1">
      <formula>AND(J590=$A$40,I590=$A$41)</formula>
    </cfRule>
  </conditionalFormatting>
  <conditionalFormatting sqref="I592 M592 BE592 BA592 AW592 AS592 Q592 AK592 AO592 AG592 AC592 Y592 U592">
    <cfRule type="expression" dxfId="1803" priority="392" stopIfTrue="1">
      <formula>AND(J592=$A$40,I592=$A$41)</formula>
    </cfRule>
  </conditionalFormatting>
  <conditionalFormatting sqref="J592 N592 BB592 BF592 AX592 AT592 Z592 R592 AP592 V592 AL592 AD592 AH592">
    <cfRule type="expression" dxfId="1802" priority="393" stopIfTrue="1">
      <formula>AND(J592=$A$40,I592=$A$41)</formula>
    </cfRule>
  </conditionalFormatting>
  <conditionalFormatting sqref="I593:I595 M593:M595 BE593:BE595 BA593:BA595 AW593:AW595 AS593:AS595 Q593:Q595 AK593:AK595 AO593:AO595 AG593:AG595 AC593:AC595 Y593:Y595 U593:U595">
    <cfRule type="expression" dxfId="1801" priority="390" stopIfTrue="1">
      <formula>AND(J593=$A$40,I593=$A$41)</formula>
    </cfRule>
  </conditionalFormatting>
  <conditionalFormatting sqref="J593:J595 N593:N595 BB593:BB595 BF593:BF595 AX593:AX595 AT593:AT595 Z593:Z595 R593:R595 AP593:AP595 V593:V595 AL593:AL595 AD593:AD595 AH593:AH595">
    <cfRule type="expression" dxfId="1800" priority="391" stopIfTrue="1">
      <formula>AND(J593=$A$40,I593=$A$41)</formula>
    </cfRule>
  </conditionalFormatting>
  <conditionalFormatting sqref="I596:I597 M596:M597 BE596:BE597 BA596:BA597 AW596:AW597 AS596:AS597 Q596:Q597 AK596:AK597 AO596:AO597 AG596:AG597 AC596:AC597 Y596:Y597 U596:U597">
    <cfRule type="expression" dxfId="1799" priority="388" stopIfTrue="1">
      <formula>AND(J596=$A$40,I596=$A$41)</formula>
    </cfRule>
  </conditionalFormatting>
  <conditionalFormatting sqref="J596:J597 N596:N597 BB596:BB597 BF596:BF597 AX596:AX597 AT596:AT597 Z596:Z597 R596:R597 AP596:AP597 V596:V597 AL596:AL597 AD596:AD597 AH596:AH597">
    <cfRule type="expression" dxfId="1798" priority="389" stopIfTrue="1">
      <formula>AND(J596=$A$40,I596=$A$41)</formula>
    </cfRule>
  </conditionalFormatting>
  <conditionalFormatting sqref="I598:I599 M598:M599 BE598:BE599 BA598:BA599 AW598:AW599 AS598:AS599 Q598:Q599 AK598:AK599 AO598:AO599 AG598:AG599 AC598:AC599 Y598:Y599 U598:U599">
    <cfRule type="expression" dxfId="1797" priority="386" stopIfTrue="1">
      <formula>AND(J598=$A$40,I598=$A$41)</formula>
    </cfRule>
  </conditionalFormatting>
  <conditionalFormatting sqref="J598:J599 N598:N599 BB598:BB599 BF598:BF599 AX598:AX599 AT598:AT599 Z598:Z599 R598:R599 AP598:AP599 V598:V599 AL598:AL599 AD598:AD599 AH598:AH599">
    <cfRule type="expression" dxfId="1796" priority="387" stopIfTrue="1">
      <formula>AND(J598=$A$40,I598=$A$41)</formula>
    </cfRule>
  </conditionalFormatting>
  <conditionalFormatting sqref="I600:I601 M600:M601 BE600:BE601 BA600:BA601 AW600:AW601 AS600:AS601 Q600:Q601 AK600:AK601 AO600:AO601 AG600:AG601 AC600:AC601 Y600:Y601 U600:U601">
    <cfRule type="expression" dxfId="1795" priority="384" stopIfTrue="1">
      <formula>AND(J600=$A$40,I600=$A$41)</formula>
    </cfRule>
  </conditionalFormatting>
  <conditionalFormatting sqref="J600:J601 N600:N601 BB600:BB601 BF600:BF601 AX600:AX601 AT600:AT601 Z600:Z601 R600:R601 AP600:AP601 V600:V601 AL600:AL601 AD600:AD601 AH600:AH601">
    <cfRule type="expression" dxfId="1794" priority="385" stopIfTrue="1">
      <formula>AND(J600=$A$40,I600=$A$41)</formula>
    </cfRule>
  </conditionalFormatting>
  <conditionalFormatting sqref="I602:I603 M602:M603 BE602:BE603 BA602:BA603 AW602:AW603 AS602:AS603 Q602:Q603 AK602:AK603 AO602:AO603 AG602:AG603 AC602:AC603 Y602:Y603 U602:U603">
    <cfRule type="expression" dxfId="1793" priority="382" stopIfTrue="1">
      <formula>AND(J602=$A$40,I602=$A$41)</formula>
    </cfRule>
  </conditionalFormatting>
  <conditionalFormatting sqref="J602:J603 N602:N603 BB602:BB603 BF602:BF603 AX602:AX603 AT602:AT603 Z602:Z603 R602:R603 AP602:AP603 V602:V603 AL602:AL603 AD602:AD603 AH602:AH603">
    <cfRule type="expression" dxfId="1792" priority="383" stopIfTrue="1">
      <formula>AND(J602=$A$40,I602=$A$41)</formula>
    </cfRule>
  </conditionalFormatting>
  <conditionalFormatting sqref="I604 M604 BE604 BA604 AW604 AS604 Q604 AK604 AO604 AG604 AC604 Y604 U604">
    <cfRule type="expression" dxfId="1791" priority="380" stopIfTrue="1">
      <formula>AND(J604=$A$40,I604=$A$41)</formula>
    </cfRule>
  </conditionalFormatting>
  <conditionalFormatting sqref="J604 N604 BB604 BF604 AX604 AT604 Z604 R604 AP604 V604 AL604 AD604 AH604">
    <cfRule type="expression" dxfId="1790" priority="381" stopIfTrue="1">
      <formula>AND(J604=$A$40,I604=$A$41)</formula>
    </cfRule>
  </conditionalFormatting>
  <conditionalFormatting sqref="I605 M605 BE605 BA605 AW605 AS605 Q605 AK605 AO605 AG605 AC605 Y605 U605">
    <cfRule type="expression" dxfId="1789" priority="378" stopIfTrue="1">
      <formula>AND(J605=$A$40,I605=$A$41)</formula>
    </cfRule>
  </conditionalFormatting>
  <conditionalFormatting sqref="J605 N605 BB605 BF605 AX605 AT605 Z605 R605 AP605 V605 AL605 AD605 AH605">
    <cfRule type="expression" dxfId="1788" priority="379" stopIfTrue="1">
      <formula>AND(J605=$A$40,I605=$A$41)</formula>
    </cfRule>
  </conditionalFormatting>
  <conditionalFormatting sqref="I606 M606 BE606 BA606 AW606 AS606 Q606 AK606 AO606 AG606 AC606 Y606 U606">
    <cfRule type="expression" dxfId="1787" priority="376" stopIfTrue="1">
      <formula>AND(J606=$A$40,I606=$A$41)</formula>
    </cfRule>
  </conditionalFormatting>
  <conditionalFormatting sqref="J606 N606 BB606 BF606 AX606 AT606 Z606 R606 AP606 V606 AL606 AD606 AH606">
    <cfRule type="expression" dxfId="1786" priority="377" stopIfTrue="1">
      <formula>AND(J606=$A$40,I606=$A$41)</formula>
    </cfRule>
  </conditionalFormatting>
  <conditionalFormatting sqref="I607:I608 M607:M608 BE607:BE608 BA607:BA608 AW607:AW608 AS607:AS608 Q607:Q608 AK607:AK608 AO607:AO608 AG607:AG608 AC607:AC608 Y607:Y608 U607:U608">
    <cfRule type="expression" dxfId="1785" priority="374" stopIfTrue="1">
      <formula>AND(J607=$A$40,I607=$A$41)</formula>
    </cfRule>
  </conditionalFormatting>
  <conditionalFormatting sqref="J607:J608 N607:N608 BB607:BB608 BF607:BF608 AX607:AX608 AT607:AT608 Z607:Z608 R607:R608 AP607:AP608 V607:V608 AL607:AL608 AD607:AD608 AH607:AH608">
    <cfRule type="expression" dxfId="1784" priority="375" stopIfTrue="1">
      <formula>AND(J607=$A$40,I607=$A$41)</formula>
    </cfRule>
  </conditionalFormatting>
  <conditionalFormatting sqref="I609:I612 M609:M612 BE609:BE612 BA609:BA612 AW609:AW612 AS609:AS612 Q609:Q612 AK609:AK612 AO609:AO612 AG609:AG612 AC609:AC612 Y609:Y612 U609:U612">
    <cfRule type="expression" dxfId="1783" priority="372" stopIfTrue="1">
      <formula>AND(J609=$A$40,I609=$A$41)</formula>
    </cfRule>
  </conditionalFormatting>
  <conditionalFormatting sqref="N609:N612 BB609:BB612 BF609:BF612 AX609:AX612 AT609:AT612 Z609:Z612 R609:R612 AP609:AP612 V609:V612 AL609:AL612 AD609:AD612 AH609:AH612 J609:J612">
    <cfRule type="expression" dxfId="1782" priority="373" stopIfTrue="1">
      <formula>AND(J609=$A$40,I609=$A$41)</formula>
    </cfRule>
  </conditionalFormatting>
  <conditionalFormatting sqref="BE613:BE615 BA613:BA615 AW613:AW615 AS613:AS615 AO613:AO615 M613:M615 Q613:Q615 U613:U615 AK613:AK615 AG613:AG615 AC613:AC615 Y613:Y615 I613:I615">
    <cfRule type="expression" dxfId="1781" priority="370" stopIfTrue="1">
      <formula>AND(J613=$A$40,I613=$A$41)</formula>
    </cfRule>
  </conditionalFormatting>
  <conditionalFormatting sqref="BB613:BB615 BF613:BF615 AX613:AX615 AT613:AT615 AP613:AP615 N613:N615 R613:R615 AD613:AD615 V613:V615 Z613:Z615 AH613:AH615 AL613:AL615 J613:J615">
    <cfRule type="expression" dxfId="1780" priority="371" stopIfTrue="1">
      <formula>AND(J613=$A$40,I613=$A$41)</formula>
    </cfRule>
  </conditionalFormatting>
  <conditionalFormatting sqref="K628">
    <cfRule type="cellIs" dxfId="1779" priority="363" stopIfTrue="1" operator="equal">
      <formula>0</formula>
    </cfRule>
  </conditionalFormatting>
  <conditionalFormatting sqref="K628">
    <cfRule type="cellIs" dxfId="1778" priority="362" stopIfTrue="1" operator="equal">
      <formula>""</formula>
    </cfRule>
  </conditionalFormatting>
  <conditionalFormatting sqref="O628">
    <cfRule type="cellIs" dxfId="1777" priority="361" stopIfTrue="1" operator="equal">
      <formula>0</formula>
    </cfRule>
  </conditionalFormatting>
  <conditionalFormatting sqref="O628">
    <cfRule type="cellIs" dxfId="1776" priority="360" stopIfTrue="1" operator="equal">
      <formula>""</formula>
    </cfRule>
  </conditionalFormatting>
  <conditionalFormatting sqref="S628">
    <cfRule type="cellIs" dxfId="1775" priority="359" stopIfTrue="1" operator="equal">
      <formula>0</formula>
    </cfRule>
  </conditionalFormatting>
  <conditionalFormatting sqref="S628">
    <cfRule type="cellIs" dxfId="1774" priority="358" stopIfTrue="1" operator="equal">
      <formula>""</formula>
    </cfRule>
  </conditionalFormatting>
  <conditionalFormatting sqref="W628">
    <cfRule type="cellIs" dxfId="1773" priority="357" stopIfTrue="1" operator="equal">
      <formula>0</formula>
    </cfRule>
  </conditionalFormatting>
  <conditionalFormatting sqref="W628">
    <cfRule type="cellIs" dxfId="1772" priority="356" stopIfTrue="1" operator="equal">
      <formula>""</formula>
    </cfRule>
  </conditionalFormatting>
  <conditionalFormatting sqref="AA628">
    <cfRule type="cellIs" dxfId="1771" priority="355" stopIfTrue="1" operator="equal">
      <formula>0</formula>
    </cfRule>
  </conditionalFormatting>
  <conditionalFormatting sqref="AA628">
    <cfRule type="cellIs" dxfId="1770" priority="354" stopIfTrue="1" operator="equal">
      <formula>""</formula>
    </cfRule>
  </conditionalFormatting>
  <conditionalFormatting sqref="AE628">
    <cfRule type="cellIs" dxfId="1769" priority="353" stopIfTrue="1" operator="equal">
      <formula>0</formula>
    </cfRule>
  </conditionalFormatting>
  <conditionalFormatting sqref="AE628">
    <cfRule type="cellIs" dxfId="1768" priority="352" stopIfTrue="1" operator="equal">
      <formula>""</formula>
    </cfRule>
  </conditionalFormatting>
  <conditionalFormatting sqref="AI628">
    <cfRule type="cellIs" dxfId="1767" priority="351" stopIfTrue="1" operator="equal">
      <formula>0</formula>
    </cfRule>
  </conditionalFormatting>
  <conditionalFormatting sqref="AI628">
    <cfRule type="cellIs" dxfId="1766" priority="350" stopIfTrue="1" operator="equal">
      <formula>""</formula>
    </cfRule>
  </conditionalFormatting>
  <conditionalFormatting sqref="AM628">
    <cfRule type="cellIs" dxfId="1765" priority="349" stopIfTrue="1" operator="equal">
      <formula>0</formula>
    </cfRule>
  </conditionalFormatting>
  <conditionalFormatting sqref="AM628">
    <cfRule type="cellIs" dxfId="1764" priority="348" stopIfTrue="1" operator="equal">
      <formula>""</formula>
    </cfRule>
  </conditionalFormatting>
  <conditionalFormatting sqref="AQ628">
    <cfRule type="cellIs" dxfId="1763" priority="347" stopIfTrue="1" operator="equal">
      <formula>0</formula>
    </cfRule>
  </conditionalFormatting>
  <conditionalFormatting sqref="AQ628">
    <cfRule type="cellIs" dxfId="1762" priority="346" stopIfTrue="1" operator="equal">
      <formula>""</formula>
    </cfRule>
  </conditionalFormatting>
  <conditionalFormatting sqref="AU628">
    <cfRule type="cellIs" dxfId="1761" priority="345" stopIfTrue="1" operator="equal">
      <formula>0</formula>
    </cfRule>
  </conditionalFormatting>
  <conditionalFormatting sqref="AU628">
    <cfRule type="cellIs" dxfId="1760" priority="344" stopIfTrue="1" operator="equal">
      <formula>""</formula>
    </cfRule>
  </conditionalFormatting>
  <conditionalFormatting sqref="AY628">
    <cfRule type="cellIs" dxfId="1759" priority="343" stopIfTrue="1" operator="equal">
      <formula>0</formula>
    </cfRule>
  </conditionalFormatting>
  <conditionalFormatting sqref="AY628">
    <cfRule type="cellIs" dxfId="1758" priority="342" stopIfTrue="1" operator="equal">
      <formula>""</formula>
    </cfRule>
  </conditionalFormatting>
  <conditionalFormatting sqref="BC628">
    <cfRule type="cellIs" dxfId="1757" priority="341" stopIfTrue="1" operator="equal">
      <formula>0</formula>
    </cfRule>
  </conditionalFormatting>
  <conditionalFormatting sqref="BC628">
    <cfRule type="cellIs" dxfId="1756" priority="340" stopIfTrue="1" operator="equal">
      <formula>""</formula>
    </cfRule>
  </conditionalFormatting>
  <conditionalFormatting sqref="BG628">
    <cfRule type="cellIs" dxfId="1755" priority="339" stopIfTrue="1" operator="equal">
      <formula>0</formula>
    </cfRule>
  </conditionalFormatting>
  <conditionalFormatting sqref="BG628">
    <cfRule type="cellIs" dxfId="1754" priority="338" stopIfTrue="1" operator="equal">
      <formula>""</formula>
    </cfRule>
  </conditionalFormatting>
  <conditionalFormatting sqref="K616:K627">
    <cfRule type="cellIs" dxfId="1753" priority="337" stopIfTrue="1" operator="equal">
      <formula>0</formula>
    </cfRule>
  </conditionalFormatting>
  <conditionalFormatting sqref="K616:K627">
    <cfRule type="cellIs" dxfId="1752" priority="336" stopIfTrue="1" operator="equal">
      <formula>""</formula>
    </cfRule>
  </conditionalFormatting>
  <conditionalFormatting sqref="O616:O627">
    <cfRule type="cellIs" dxfId="1751" priority="335" stopIfTrue="1" operator="equal">
      <formula>0</formula>
    </cfRule>
  </conditionalFormatting>
  <conditionalFormatting sqref="O616:O627">
    <cfRule type="cellIs" dxfId="1750" priority="334" stopIfTrue="1" operator="equal">
      <formula>""</formula>
    </cfRule>
  </conditionalFormatting>
  <conditionalFormatting sqref="S616:S627">
    <cfRule type="cellIs" dxfId="1749" priority="333" stopIfTrue="1" operator="equal">
      <formula>0</formula>
    </cfRule>
  </conditionalFormatting>
  <conditionalFormatting sqref="S616:S627">
    <cfRule type="cellIs" dxfId="1748" priority="332" stopIfTrue="1" operator="equal">
      <formula>""</formula>
    </cfRule>
  </conditionalFormatting>
  <conditionalFormatting sqref="W616:W627">
    <cfRule type="cellIs" dxfId="1747" priority="331" stopIfTrue="1" operator="equal">
      <formula>0</formula>
    </cfRule>
  </conditionalFormatting>
  <conditionalFormatting sqref="W616:W627">
    <cfRule type="cellIs" dxfId="1746" priority="330" stopIfTrue="1" operator="equal">
      <formula>""</formula>
    </cfRule>
  </conditionalFormatting>
  <conditionalFormatting sqref="AA616:AA627">
    <cfRule type="cellIs" dxfId="1745" priority="329" stopIfTrue="1" operator="equal">
      <formula>0</formula>
    </cfRule>
  </conditionalFormatting>
  <conditionalFormatting sqref="AA616:AA627">
    <cfRule type="cellIs" dxfId="1744" priority="328" stopIfTrue="1" operator="equal">
      <formula>""</formula>
    </cfRule>
  </conditionalFormatting>
  <conditionalFormatting sqref="AE616:AE627">
    <cfRule type="cellIs" dxfId="1743" priority="327" stopIfTrue="1" operator="equal">
      <formula>0</formula>
    </cfRule>
  </conditionalFormatting>
  <conditionalFormatting sqref="AE616:AE627">
    <cfRule type="cellIs" dxfId="1742" priority="326" stopIfTrue="1" operator="equal">
      <formula>""</formula>
    </cfRule>
  </conditionalFormatting>
  <conditionalFormatting sqref="AI616:AI627">
    <cfRule type="cellIs" dxfId="1741" priority="325" stopIfTrue="1" operator="equal">
      <formula>0</formula>
    </cfRule>
  </conditionalFormatting>
  <conditionalFormatting sqref="AI616:AI627">
    <cfRule type="cellIs" dxfId="1740" priority="324" stopIfTrue="1" operator="equal">
      <formula>""</formula>
    </cfRule>
  </conditionalFormatting>
  <conditionalFormatting sqref="AM616:AM627">
    <cfRule type="cellIs" dxfId="1739" priority="323" stopIfTrue="1" operator="equal">
      <formula>0</formula>
    </cfRule>
  </conditionalFormatting>
  <conditionalFormatting sqref="AM616:AM627">
    <cfRule type="cellIs" dxfId="1738" priority="322" stopIfTrue="1" operator="equal">
      <formula>""</formula>
    </cfRule>
  </conditionalFormatting>
  <conditionalFormatting sqref="AQ616:AQ627">
    <cfRule type="cellIs" dxfId="1737" priority="321" stopIfTrue="1" operator="equal">
      <formula>0</formula>
    </cfRule>
  </conditionalFormatting>
  <conditionalFormatting sqref="AQ616:AQ627">
    <cfRule type="cellIs" dxfId="1736" priority="320" stopIfTrue="1" operator="equal">
      <formula>""</formula>
    </cfRule>
  </conditionalFormatting>
  <conditionalFormatting sqref="AU616:AU627">
    <cfRule type="cellIs" dxfId="1735" priority="319" stopIfTrue="1" operator="equal">
      <formula>0</formula>
    </cfRule>
  </conditionalFormatting>
  <conditionalFormatting sqref="AU616:AU627">
    <cfRule type="cellIs" dxfId="1734" priority="318" stopIfTrue="1" operator="equal">
      <formula>""</formula>
    </cfRule>
  </conditionalFormatting>
  <conditionalFormatting sqref="AY616:AY627">
    <cfRule type="cellIs" dxfId="1733" priority="317" stopIfTrue="1" operator="equal">
      <formula>0</formula>
    </cfRule>
  </conditionalFormatting>
  <conditionalFormatting sqref="AY616:AY627">
    <cfRule type="cellIs" dxfId="1732" priority="316" stopIfTrue="1" operator="equal">
      <formula>""</formula>
    </cfRule>
  </conditionalFormatting>
  <conditionalFormatting sqref="BC616:BC627">
    <cfRule type="cellIs" dxfId="1731" priority="315" stopIfTrue="1" operator="equal">
      <formula>0</formula>
    </cfRule>
  </conditionalFormatting>
  <conditionalFormatting sqref="BC616:BC627">
    <cfRule type="cellIs" dxfId="1730" priority="314" stopIfTrue="1" operator="equal">
      <formula>""</formula>
    </cfRule>
  </conditionalFormatting>
  <conditionalFormatting sqref="BG616:BG627">
    <cfRule type="cellIs" dxfId="1729" priority="313" stopIfTrue="1" operator="equal">
      <formula>0</formula>
    </cfRule>
  </conditionalFormatting>
  <conditionalFormatting sqref="BG616:BG627">
    <cfRule type="cellIs" dxfId="1728" priority="312" stopIfTrue="1" operator="equal">
      <formula>""</formula>
    </cfRule>
  </conditionalFormatting>
  <conditionalFormatting sqref="K629:K631">
    <cfRule type="cellIs" dxfId="1727" priority="311" stopIfTrue="1" operator="equal">
      <formula>0</formula>
    </cfRule>
  </conditionalFormatting>
  <conditionalFormatting sqref="K630:K631">
    <cfRule type="cellIs" dxfId="1726" priority="310" stopIfTrue="1" operator="equal">
      <formula>""</formula>
    </cfRule>
  </conditionalFormatting>
  <conditionalFormatting sqref="K629">
    <cfRule type="cellIs" dxfId="1725" priority="309" stopIfTrue="1" operator="equal">
      <formula>""</formula>
    </cfRule>
  </conditionalFormatting>
  <conditionalFormatting sqref="O629:O631">
    <cfRule type="cellIs" dxfId="1724" priority="308" stopIfTrue="1" operator="equal">
      <formula>0</formula>
    </cfRule>
  </conditionalFormatting>
  <conditionalFormatting sqref="O630:O631">
    <cfRule type="cellIs" dxfId="1723" priority="307" stopIfTrue="1" operator="equal">
      <formula>""</formula>
    </cfRule>
  </conditionalFormatting>
  <conditionalFormatting sqref="O629">
    <cfRule type="cellIs" dxfId="1722" priority="306" stopIfTrue="1" operator="equal">
      <formula>""</formula>
    </cfRule>
  </conditionalFormatting>
  <conditionalFormatting sqref="S629:S631">
    <cfRule type="cellIs" dxfId="1721" priority="305" stopIfTrue="1" operator="equal">
      <formula>0</formula>
    </cfRule>
  </conditionalFormatting>
  <conditionalFormatting sqref="S630:S631">
    <cfRule type="cellIs" dxfId="1720" priority="304" stopIfTrue="1" operator="equal">
      <formula>""</formula>
    </cfRule>
  </conditionalFormatting>
  <conditionalFormatting sqref="S629">
    <cfRule type="cellIs" dxfId="1719" priority="303" stopIfTrue="1" operator="equal">
      <formula>""</formula>
    </cfRule>
  </conditionalFormatting>
  <conditionalFormatting sqref="W629:W631">
    <cfRule type="cellIs" dxfId="1718" priority="302" stopIfTrue="1" operator="equal">
      <formula>0</formula>
    </cfRule>
  </conditionalFormatting>
  <conditionalFormatting sqref="W630:W631">
    <cfRule type="cellIs" dxfId="1717" priority="301" stopIfTrue="1" operator="equal">
      <formula>""</formula>
    </cfRule>
  </conditionalFormatting>
  <conditionalFormatting sqref="W629">
    <cfRule type="cellIs" dxfId="1716" priority="300" stopIfTrue="1" operator="equal">
      <formula>""</formula>
    </cfRule>
  </conditionalFormatting>
  <conditionalFormatting sqref="AA629:AA631">
    <cfRule type="cellIs" dxfId="1715" priority="299" stopIfTrue="1" operator="equal">
      <formula>0</formula>
    </cfRule>
  </conditionalFormatting>
  <conditionalFormatting sqref="AA630:AA631">
    <cfRule type="cellIs" dxfId="1714" priority="298" stopIfTrue="1" operator="equal">
      <formula>""</formula>
    </cfRule>
  </conditionalFormatting>
  <conditionalFormatting sqref="AA629">
    <cfRule type="cellIs" dxfId="1713" priority="297" stopIfTrue="1" operator="equal">
      <formula>""</formula>
    </cfRule>
  </conditionalFormatting>
  <conditionalFormatting sqref="AE629:AE631">
    <cfRule type="cellIs" dxfId="1712" priority="296" stopIfTrue="1" operator="equal">
      <formula>0</formula>
    </cfRule>
  </conditionalFormatting>
  <conditionalFormatting sqref="AE630:AE631">
    <cfRule type="cellIs" dxfId="1711" priority="295" stopIfTrue="1" operator="equal">
      <formula>""</formula>
    </cfRule>
  </conditionalFormatting>
  <conditionalFormatting sqref="AE629">
    <cfRule type="cellIs" dxfId="1710" priority="294" stopIfTrue="1" operator="equal">
      <formula>""</formula>
    </cfRule>
  </conditionalFormatting>
  <conditionalFormatting sqref="AI629:AI631">
    <cfRule type="cellIs" dxfId="1709" priority="293" stopIfTrue="1" operator="equal">
      <formula>0</formula>
    </cfRule>
  </conditionalFormatting>
  <conditionalFormatting sqref="AI630:AI631">
    <cfRule type="cellIs" dxfId="1708" priority="292" stopIfTrue="1" operator="equal">
      <formula>""</formula>
    </cfRule>
  </conditionalFormatting>
  <conditionalFormatting sqref="AI629">
    <cfRule type="cellIs" dxfId="1707" priority="291" stopIfTrue="1" operator="equal">
      <formula>""</formula>
    </cfRule>
  </conditionalFormatting>
  <conditionalFormatting sqref="AM629:AM631">
    <cfRule type="cellIs" dxfId="1706" priority="290" stopIfTrue="1" operator="equal">
      <formula>0</formula>
    </cfRule>
  </conditionalFormatting>
  <conditionalFormatting sqref="AM630:AM631">
    <cfRule type="cellIs" dxfId="1705" priority="289" stopIfTrue="1" operator="equal">
      <formula>""</formula>
    </cfRule>
  </conditionalFormatting>
  <conditionalFormatting sqref="AM629">
    <cfRule type="cellIs" dxfId="1704" priority="288" stopIfTrue="1" operator="equal">
      <formula>""</formula>
    </cfRule>
  </conditionalFormatting>
  <conditionalFormatting sqref="AQ629:AQ631">
    <cfRule type="cellIs" dxfId="1703" priority="287" stopIfTrue="1" operator="equal">
      <formula>0</formula>
    </cfRule>
  </conditionalFormatting>
  <conditionalFormatting sqref="AQ630:AQ631">
    <cfRule type="cellIs" dxfId="1702" priority="286" stopIfTrue="1" operator="equal">
      <formula>""</formula>
    </cfRule>
  </conditionalFormatting>
  <conditionalFormatting sqref="AQ629">
    <cfRule type="cellIs" dxfId="1701" priority="285" stopIfTrue="1" operator="equal">
      <formula>""</formula>
    </cfRule>
  </conditionalFormatting>
  <conditionalFormatting sqref="AU629:AU631">
    <cfRule type="cellIs" dxfId="1700" priority="284" stopIfTrue="1" operator="equal">
      <formula>0</formula>
    </cfRule>
  </conditionalFormatting>
  <conditionalFormatting sqref="AU630:AU631">
    <cfRule type="cellIs" dxfId="1699" priority="283" stopIfTrue="1" operator="equal">
      <formula>""</formula>
    </cfRule>
  </conditionalFormatting>
  <conditionalFormatting sqref="AU629">
    <cfRule type="cellIs" dxfId="1698" priority="282" stopIfTrue="1" operator="equal">
      <formula>""</formula>
    </cfRule>
  </conditionalFormatting>
  <conditionalFormatting sqref="AY629:AY631">
    <cfRule type="cellIs" dxfId="1697" priority="281" stopIfTrue="1" operator="equal">
      <formula>0</formula>
    </cfRule>
  </conditionalFormatting>
  <conditionalFormatting sqref="AY630:AY631">
    <cfRule type="cellIs" dxfId="1696" priority="280" stopIfTrue="1" operator="equal">
      <formula>""</formula>
    </cfRule>
  </conditionalFormatting>
  <conditionalFormatting sqref="AY629">
    <cfRule type="cellIs" dxfId="1695" priority="279" stopIfTrue="1" operator="equal">
      <formula>""</formula>
    </cfRule>
  </conditionalFormatting>
  <conditionalFormatting sqref="BC629:BC631">
    <cfRule type="cellIs" dxfId="1694" priority="278" stopIfTrue="1" operator="equal">
      <formula>0</formula>
    </cfRule>
  </conditionalFormatting>
  <conditionalFormatting sqref="BC630:BC631">
    <cfRule type="cellIs" dxfId="1693" priority="277" stopIfTrue="1" operator="equal">
      <formula>""</formula>
    </cfRule>
  </conditionalFormatting>
  <conditionalFormatting sqref="BC629">
    <cfRule type="cellIs" dxfId="1692" priority="276" stopIfTrue="1" operator="equal">
      <formula>""</formula>
    </cfRule>
  </conditionalFormatting>
  <conditionalFormatting sqref="BG629:BG631">
    <cfRule type="cellIs" dxfId="1691" priority="275" stopIfTrue="1" operator="equal">
      <formula>0</formula>
    </cfRule>
  </conditionalFormatting>
  <conditionalFormatting sqref="BG630:BG631">
    <cfRule type="cellIs" dxfId="1690" priority="274" stopIfTrue="1" operator="equal">
      <formula>""</formula>
    </cfRule>
  </conditionalFormatting>
  <conditionalFormatting sqref="BG629">
    <cfRule type="cellIs" dxfId="1689" priority="273" stopIfTrue="1" operator="equal">
      <formula>""</formula>
    </cfRule>
  </conditionalFormatting>
  <conditionalFormatting sqref="K632:K634">
    <cfRule type="cellIs" dxfId="1688" priority="272" stopIfTrue="1" operator="equal">
      <formula>0</formula>
    </cfRule>
  </conditionalFormatting>
  <conditionalFormatting sqref="K633:K634">
    <cfRule type="cellIs" dxfId="1687" priority="271" stopIfTrue="1" operator="equal">
      <formula>""</formula>
    </cfRule>
  </conditionalFormatting>
  <conditionalFormatting sqref="K632">
    <cfRule type="cellIs" dxfId="1686" priority="270" stopIfTrue="1" operator="equal">
      <formula>""</formula>
    </cfRule>
  </conditionalFormatting>
  <conditionalFormatting sqref="O632:O633">
    <cfRule type="cellIs" dxfId="1685" priority="269" stopIfTrue="1" operator="equal">
      <formula>0</formula>
    </cfRule>
  </conditionalFormatting>
  <conditionalFormatting sqref="O632:O633">
    <cfRule type="cellIs" dxfId="1684" priority="268" stopIfTrue="1" operator="equal">
      <formula>""</formula>
    </cfRule>
  </conditionalFormatting>
  <conditionalFormatting sqref="S632:S633">
    <cfRule type="cellIs" dxfId="1683" priority="267" stopIfTrue="1" operator="equal">
      <formula>0</formula>
    </cfRule>
  </conditionalFormatting>
  <conditionalFormatting sqref="S632:S633">
    <cfRule type="cellIs" dxfId="1682" priority="266" stopIfTrue="1" operator="equal">
      <formula>""</formula>
    </cfRule>
  </conditionalFormatting>
  <conditionalFormatting sqref="W632:W633">
    <cfRule type="cellIs" dxfId="1681" priority="265" stopIfTrue="1" operator="equal">
      <formula>0</formula>
    </cfRule>
  </conditionalFormatting>
  <conditionalFormatting sqref="W632:W633">
    <cfRule type="cellIs" dxfId="1680" priority="264" stopIfTrue="1" operator="equal">
      <formula>""</formula>
    </cfRule>
  </conditionalFormatting>
  <conditionalFormatting sqref="AA632:AA633">
    <cfRule type="cellIs" dxfId="1679" priority="263" stopIfTrue="1" operator="equal">
      <formula>0</formula>
    </cfRule>
  </conditionalFormatting>
  <conditionalFormatting sqref="AA632:AA633">
    <cfRule type="cellIs" dxfId="1678" priority="262" stopIfTrue="1" operator="equal">
      <formula>""</formula>
    </cfRule>
  </conditionalFormatting>
  <conditionalFormatting sqref="AE632:AE633">
    <cfRule type="cellIs" dxfId="1677" priority="261" stopIfTrue="1" operator="equal">
      <formula>0</formula>
    </cfRule>
  </conditionalFormatting>
  <conditionalFormatting sqref="AE632:AE633">
    <cfRule type="cellIs" dxfId="1676" priority="260" stopIfTrue="1" operator="equal">
      <formula>""</formula>
    </cfRule>
  </conditionalFormatting>
  <conditionalFormatting sqref="AI632:AI633">
    <cfRule type="cellIs" dxfId="1675" priority="259" stopIfTrue="1" operator="equal">
      <formula>0</formula>
    </cfRule>
  </conditionalFormatting>
  <conditionalFormatting sqref="AI632:AI633">
    <cfRule type="cellIs" dxfId="1674" priority="258" stopIfTrue="1" operator="equal">
      <formula>""</formula>
    </cfRule>
  </conditionalFormatting>
  <conditionalFormatting sqref="AM632:AM633">
    <cfRule type="cellIs" dxfId="1673" priority="257" stopIfTrue="1" operator="equal">
      <formula>0</formula>
    </cfRule>
  </conditionalFormatting>
  <conditionalFormatting sqref="AM632:AM633">
    <cfRule type="cellIs" dxfId="1672" priority="256" stopIfTrue="1" operator="equal">
      <formula>""</formula>
    </cfRule>
  </conditionalFormatting>
  <conditionalFormatting sqref="AQ632:AQ633">
    <cfRule type="cellIs" dxfId="1671" priority="255" stopIfTrue="1" operator="equal">
      <formula>0</formula>
    </cfRule>
  </conditionalFormatting>
  <conditionalFormatting sqref="AQ632:AQ633">
    <cfRule type="cellIs" dxfId="1670" priority="254" stopIfTrue="1" operator="equal">
      <formula>""</formula>
    </cfRule>
  </conditionalFormatting>
  <conditionalFormatting sqref="AU632:AU633">
    <cfRule type="cellIs" dxfId="1669" priority="253" stopIfTrue="1" operator="equal">
      <formula>0</formula>
    </cfRule>
  </conditionalFormatting>
  <conditionalFormatting sqref="AU632:AU633">
    <cfRule type="cellIs" dxfId="1668" priority="252" stopIfTrue="1" operator="equal">
      <formula>""</formula>
    </cfRule>
  </conditionalFormatting>
  <conditionalFormatting sqref="AY632:AY633">
    <cfRule type="cellIs" dxfId="1667" priority="251" stopIfTrue="1" operator="equal">
      <formula>0</formula>
    </cfRule>
  </conditionalFormatting>
  <conditionalFormatting sqref="AY632:AY633">
    <cfRule type="cellIs" dxfId="1666" priority="250" stopIfTrue="1" operator="equal">
      <formula>""</formula>
    </cfRule>
  </conditionalFormatting>
  <conditionalFormatting sqref="BC632:BC633">
    <cfRule type="cellIs" dxfId="1665" priority="249" stopIfTrue="1" operator="equal">
      <formula>0</formula>
    </cfRule>
  </conditionalFormatting>
  <conditionalFormatting sqref="BC632:BC633">
    <cfRule type="cellIs" dxfId="1664" priority="248" stopIfTrue="1" operator="equal">
      <formula>""</formula>
    </cfRule>
  </conditionalFormatting>
  <conditionalFormatting sqref="BG632:BG633">
    <cfRule type="cellIs" dxfId="1663" priority="247" stopIfTrue="1" operator="equal">
      <formula>0</formula>
    </cfRule>
  </conditionalFormatting>
  <conditionalFormatting sqref="BG632:BG633">
    <cfRule type="cellIs" dxfId="1662" priority="246" stopIfTrue="1" operator="equal">
      <formula>""</formula>
    </cfRule>
  </conditionalFormatting>
  <conditionalFormatting sqref="O634">
    <cfRule type="cellIs" dxfId="1661" priority="245" stopIfTrue="1" operator="equal">
      <formula>0</formula>
    </cfRule>
  </conditionalFormatting>
  <conditionalFormatting sqref="O634">
    <cfRule type="cellIs" dxfId="1660" priority="244" stopIfTrue="1" operator="equal">
      <formula>""</formula>
    </cfRule>
  </conditionalFormatting>
  <conditionalFormatting sqref="S634">
    <cfRule type="cellIs" dxfId="1659" priority="243" stopIfTrue="1" operator="equal">
      <formula>0</formula>
    </cfRule>
  </conditionalFormatting>
  <conditionalFormatting sqref="S634">
    <cfRule type="cellIs" dxfId="1658" priority="242" stopIfTrue="1" operator="equal">
      <formula>""</formula>
    </cfRule>
  </conditionalFormatting>
  <conditionalFormatting sqref="W634">
    <cfRule type="cellIs" dxfId="1657" priority="241" stopIfTrue="1" operator="equal">
      <formula>0</formula>
    </cfRule>
  </conditionalFormatting>
  <conditionalFormatting sqref="W634">
    <cfRule type="cellIs" dxfId="1656" priority="240" stopIfTrue="1" operator="equal">
      <formula>""</formula>
    </cfRule>
  </conditionalFormatting>
  <conditionalFormatting sqref="AA634">
    <cfRule type="cellIs" dxfId="1655" priority="239" stopIfTrue="1" operator="equal">
      <formula>0</formula>
    </cfRule>
  </conditionalFormatting>
  <conditionalFormatting sqref="AA634">
    <cfRule type="cellIs" dxfId="1654" priority="238" stopIfTrue="1" operator="equal">
      <formula>""</formula>
    </cfRule>
  </conditionalFormatting>
  <conditionalFormatting sqref="AE634">
    <cfRule type="cellIs" dxfId="1653" priority="237" stopIfTrue="1" operator="equal">
      <formula>0</formula>
    </cfRule>
  </conditionalFormatting>
  <conditionalFormatting sqref="AE634">
    <cfRule type="cellIs" dxfId="1652" priority="236" stopIfTrue="1" operator="equal">
      <formula>""</formula>
    </cfRule>
  </conditionalFormatting>
  <conditionalFormatting sqref="AI634">
    <cfRule type="cellIs" dxfId="1651" priority="235" stopIfTrue="1" operator="equal">
      <formula>0</formula>
    </cfRule>
  </conditionalFormatting>
  <conditionalFormatting sqref="AI634">
    <cfRule type="cellIs" dxfId="1650" priority="234" stopIfTrue="1" operator="equal">
      <formula>""</formula>
    </cfRule>
  </conditionalFormatting>
  <conditionalFormatting sqref="AM634">
    <cfRule type="cellIs" dxfId="1649" priority="233" stopIfTrue="1" operator="equal">
      <formula>0</formula>
    </cfRule>
  </conditionalFormatting>
  <conditionalFormatting sqref="AM634">
    <cfRule type="cellIs" dxfId="1648" priority="232" stopIfTrue="1" operator="equal">
      <formula>""</formula>
    </cfRule>
  </conditionalFormatting>
  <conditionalFormatting sqref="AQ634">
    <cfRule type="cellIs" dxfId="1647" priority="231" stopIfTrue="1" operator="equal">
      <formula>0</formula>
    </cfRule>
  </conditionalFormatting>
  <conditionalFormatting sqref="AQ634">
    <cfRule type="cellIs" dxfId="1646" priority="230" stopIfTrue="1" operator="equal">
      <formula>""</formula>
    </cfRule>
  </conditionalFormatting>
  <conditionalFormatting sqref="AU634">
    <cfRule type="cellIs" dxfId="1645" priority="229" stopIfTrue="1" operator="equal">
      <formula>0</formula>
    </cfRule>
  </conditionalFormatting>
  <conditionalFormatting sqref="AU634">
    <cfRule type="cellIs" dxfId="1644" priority="228" stopIfTrue="1" operator="equal">
      <formula>""</formula>
    </cfRule>
  </conditionalFormatting>
  <conditionalFormatting sqref="AY634">
    <cfRule type="cellIs" dxfId="1643" priority="227" stopIfTrue="1" operator="equal">
      <formula>0</formula>
    </cfRule>
  </conditionalFormatting>
  <conditionalFormatting sqref="AY634">
    <cfRule type="cellIs" dxfId="1642" priority="226" stopIfTrue="1" operator="equal">
      <formula>""</formula>
    </cfRule>
  </conditionalFormatting>
  <conditionalFormatting sqref="BC634">
    <cfRule type="cellIs" dxfId="1641" priority="225" stopIfTrue="1" operator="equal">
      <formula>0</formula>
    </cfRule>
  </conditionalFormatting>
  <conditionalFormatting sqref="BC634">
    <cfRule type="cellIs" dxfId="1640" priority="224" stopIfTrue="1" operator="equal">
      <formula>""</formula>
    </cfRule>
  </conditionalFormatting>
  <conditionalFormatting sqref="BG634">
    <cfRule type="cellIs" dxfId="1639" priority="223" stopIfTrue="1" operator="equal">
      <formula>0</formula>
    </cfRule>
  </conditionalFormatting>
  <conditionalFormatting sqref="BG634">
    <cfRule type="cellIs" dxfId="1638" priority="222" stopIfTrue="1" operator="equal">
      <formula>""</formula>
    </cfRule>
  </conditionalFormatting>
  <conditionalFormatting sqref="K635:K636">
    <cfRule type="cellIs" dxfId="1637" priority="221" stopIfTrue="1" operator="equal">
      <formula>0</formula>
    </cfRule>
  </conditionalFormatting>
  <conditionalFormatting sqref="K636">
    <cfRule type="cellIs" dxfId="1636" priority="220" stopIfTrue="1" operator="equal">
      <formula>""</formula>
    </cfRule>
  </conditionalFormatting>
  <conditionalFormatting sqref="K635">
    <cfRule type="cellIs" dxfId="1635" priority="219" stopIfTrue="1" operator="equal">
      <formula>""</formula>
    </cfRule>
  </conditionalFormatting>
  <conditionalFormatting sqref="O635:O636">
    <cfRule type="cellIs" dxfId="1634" priority="218" stopIfTrue="1" operator="equal">
      <formula>0</formula>
    </cfRule>
  </conditionalFormatting>
  <conditionalFormatting sqref="O635:O636">
    <cfRule type="cellIs" dxfId="1633" priority="217" stopIfTrue="1" operator="equal">
      <formula>""</formula>
    </cfRule>
  </conditionalFormatting>
  <conditionalFormatting sqref="S635:S636">
    <cfRule type="cellIs" dxfId="1632" priority="216" stopIfTrue="1" operator="equal">
      <formula>0</formula>
    </cfRule>
  </conditionalFormatting>
  <conditionalFormatting sqref="S635:S636">
    <cfRule type="cellIs" dxfId="1631" priority="215" stopIfTrue="1" operator="equal">
      <formula>""</formula>
    </cfRule>
  </conditionalFormatting>
  <conditionalFormatting sqref="W635:W636">
    <cfRule type="cellIs" dxfId="1630" priority="214" stopIfTrue="1" operator="equal">
      <formula>0</formula>
    </cfRule>
  </conditionalFormatting>
  <conditionalFormatting sqref="W635:W636">
    <cfRule type="cellIs" dxfId="1629" priority="213" stopIfTrue="1" operator="equal">
      <formula>""</formula>
    </cfRule>
  </conditionalFormatting>
  <conditionalFormatting sqref="AA635:AA636">
    <cfRule type="cellIs" dxfId="1628" priority="212" stopIfTrue="1" operator="equal">
      <formula>0</formula>
    </cfRule>
  </conditionalFormatting>
  <conditionalFormatting sqref="AA635:AA636">
    <cfRule type="cellIs" dxfId="1627" priority="211" stopIfTrue="1" operator="equal">
      <formula>""</formula>
    </cfRule>
  </conditionalFormatting>
  <conditionalFormatting sqref="AE635:AE636">
    <cfRule type="cellIs" dxfId="1626" priority="210" stopIfTrue="1" operator="equal">
      <formula>0</formula>
    </cfRule>
  </conditionalFormatting>
  <conditionalFormatting sqref="AE635:AE636">
    <cfRule type="cellIs" dxfId="1625" priority="209" stopIfTrue="1" operator="equal">
      <formula>""</formula>
    </cfRule>
  </conditionalFormatting>
  <conditionalFormatting sqref="AI635:AI636">
    <cfRule type="cellIs" dxfId="1624" priority="208" stopIfTrue="1" operator="equal">
      <formula>0</formula>
    </cfRule>
  </conditionalFormatting>
  <conditionalFormatting sqref="AI635:AI636">
    <cfRule type="cellIs" dxfId="1623" priority="207" stopIfTrue="1" operator="equal">
      <formula>""</formula>
    </cfRule>
  </conditionalFormatting>
  <conditionalFormatting sqref="AM635:AM636">
    <cfRule type="cellIs" dxfId="1622" priority="206" stopIfTrue="1" operator="equal">
      <formula>0</formula>
    </cfRule>
  </conditionalFormatting>
  <conditionalFormatting sqref="AM635:AM636">
    <cfRule type="cellIs" dxfId="1621" priority="205" stopIfTrue="1" operator="equal">
      <formula>""</formula>
    </cfRule>
  </conditionalFormatting>
  <conditionalFormatting sqref="AQ635:AQ636">
    <cfRule type="cellIs" dxfId="1620" priority="204" stopIfTrue="1" operator="equal">
      <formula>0</formula>
    </cfRule>
  </conditionalFormatting>
  <conditionalFormatting sqref="AQ635:AQ636">
    <cfRule type="cellIs" dxfId="1619" priority="203" stopIfTrue="1" operator="equal">
      <formula>""</formula>
    </cfRule>
  </conditionalFormatting>
  <conditionalFormatting sqref="AU635:AU636">
    <cfRule type="cellIs" dxfId="1618" priority="202" stopIfTrue="1" operator="equal">
      <formula>0</formula>
    </cfRule>
  </conditionalFormatting>
  <conditionalFormatting sqref="AU635:AU636">
    <cfRule type="cellIs" dxfId="1617" priority="201" stopIfTrue="1" operator="equal">
      <formula>""</formula>
    </cfRule>
  </conditionalFormatting>
  <conditionalFormatting sqref="AY635:AY636">
    <cfRule type="cellIs" dxfId="1616" priority="200" stopIfTrue="1" operator="equal">
      <formula>0</formula>
    </cfRule>
  </conditionalFormatting>
  <conditionalFormatting sqref="AY635:AY636">
    <cfRule type="cellIs" dxfId="1615" priority="199" stopIfTrue="1" operator="equal">
      <formula>""</formula>
    </cfRule>
  </conditionalFormatting>
  <conditionalFormatting sqref="BC635:BC636">
    <cfRule type="cellIs" dxfId="1614" priority="198" stopIfTrue="1" operator="equal">
      <formula>0</formula>
    </cfRule>
  </conditionalFormatting>
  <conditionalFormatting sqref="BC635:BC636">
    <cfRule type="cellIs" dxfId="1613" priority="197" stopIfTrue="1" operator="equal">
      <formula>""</formula>
    </cfRule>
  </conditionalFormatting>
  <conditionalFormatting sqref="BG635:BG636">
    <cfRule type="cellIs" dxfId="1612" priority="196" stopIfTrue="1" operator="equal">
      <formula>0</formula>
    </cfRule>
  </conditionalFormatting>
  <conditionalFormatting sqref="BG635:BG636">
    <cfRule type="cellIs" dxfId="1611" priority="195" stopIfTrue="1" operator="equal">
      <formula>""</formula>
    </cfRule>
  </conditionalFormatting>
  <conditionalFormatting sqref="K637">
    <cfRule type="cellIs" dxfId="1610" priority="194" stopIfTrue="1" operator="equal">
      <formula>0</formula>
    </cfRule>
  </conditionalFormatting>
  <conditionalFormatting sqref="K637">
    <cfRule type="cellIs" dxfId="1609" priority="193" stopIfTrue="1" operator="equal">
      <formula>""</formula>
    </cfRule>
  </conditionalFormatting>
  <conditionalFormatting sqref="O637">
    <cfRule type="cellIs" dxfId="1608" priority="192" stopIfTrue="1" operator="equal">
      <formula>0</formula>
    </cfRule>
  </conditionalFormatting>
  <conditionalFormatting sqref="O637">
    <cfRule type="cellIs" dxfId="1607" priority="191" stopIfTrue="1" operator="equal">
      <formula>""</formula>
    </cfRule>
  </conditionalFormatting>
  <conditionalFormatting sqref="S637">
    <cfRule type="cellIs" dxfId="1606" priority="190" stopIfTrue="1" operator="equal">
      <formula>0</formula>
    </cfRule>
  </conditionalFormatting>
  <conditionalFormatting sqref="S637">
    <cfRule type="cellIs" dxfId="1605" priority="189" stopIfTrue="1" operator="equal">
      <formula>""</formula>
    </cfRule>
  </conditionalFormatting>
  <conditionalFormatting sqref="W637">
    <cfRule type="cellIs" dxfId="1604" priority="188" stopIfTrue="1" operator="equal">
      <formula>0</formula>
    </cfRule>
  </conditionalFormatting>
  <conditionalFormatting sqref="W637">
    <cfRule type="cellIs" dxfId="1603" priority="187" stopIfTrue="1" operator="equal">
      <formula>""</formula>
    </cfRule>
  </conditionalFormatting>
  <conditionalFormatting sqref="AA637">
    <cfRule type="cellIs" dxfId="1602" priority="186" stopIfTrue="1" operator="equal">
      <formula>0</formula>
    </cfRule>
  </conditionalFormatting>
  <conditionalFormatting sqref="AA637">
    <cfRule type="cellIs" dxfId="1601" priority="185" stopIfTrue="1" operator="equal">
      <formula>""</formula>
    </cfRule>
  </conditionalFormatting>
  <conditionalFormatting sqref="AE637">
    <cfRule type="cellIs" dxfId="1600" priority="184" stopIfTrue="1" operator="equal">
      <formula>0</formula>
    </cfRule>
  </conditionalFormatting>
  <conditionalFormatting sqref="AE637">
    <cfRule type="cellIs" dxfId="1599" priority="183" stopIfTrue="1" operator="equal">
      <formula>""</formula>
    </cfRule>
  </conditionalFormatting>
  <conditionalFormatting sqref="AI637">
    <cfRule type="cellIs" dxfId="1598" priority="182" stopIfTrue="1" operator="equal">
      <formula>0</formula>
    </cfRule>
  </conditionalFormatting>
  <conditionalFormatting sqref="AI637">
    <cfRule type="cellIs" dxfId="1597" priority="181" stopIfTrue="1" operator="equal">
      <formula>""</formula>
    </cfRule>
  </conditionalFormatting>
  <conditionalFormatting sqref="AM637">
    <cfRule type="cellIs" dxfId="1596" priority="180" stopIfTrue="1" operator="equal">
      <formula>0</formula>
    </cfRule>
  </conditionalFormatting>
  <conditionalFormatting sqref="AM637">
    <cfRule type="cellIs" dxfId="1595" priority="179" stopIfTrue="1" operator="equal">
      <formula>""</formula>
    </cfRule>
  </conditionalFormatting>
  <conditionalFormatting sqref="AQ637">
    <cfRule type="cellIs" dxfId="1594" priority="178" stopIfTrue="1" operator="equal">
      <formula>0</formula>
    </cfRule>
  </conditionalFormatting>
  <conditionalFormatting sqref="AQ637">
    <cfRule type="cellIs" dxfId="1593" priority="177" stopIfTrue="1" operator="equal">
      <formula>""</formula>
    </cfRule>
  </conditionalFormatting>
  <conditionalFormatting sqref="AU637">
    <cfRule type="cellIs" dxfId="1592" priority="176" stopIfTrue="1" operator="equal">
      <formula>0</formula>
    </cfRule>
  </conditionalFormatting>
  <conditionalFormatting sqref="AU637">
    <cfRule type="cellIs" dxfId="1591" priority="175" stopIfTrue="1" operator="equal">
      <formula>""</formula>
    </cfRule>
  </conditionalFormatting>
  <conditionalFormatting sqref="AY637">
    <cfRule type="cellIs" dxfId="1590" priority="174" stopIfTrue="1" operator="equal">
      <formula>0</formula>
    </cfRule>
  </conditionalFormatting>
  <conditionalFormatting sqref="AY637">
    <cfRule type="cellIs" dxfId="1589" priority="173" stopIfTrue="1" operator="equal">
      <formula>""</formula>
    </cfRule>
  </conditionalFormatting>
  <conditionalFormatting sqref="BC637">
    <cfRule type="cellIs" dxfId="1588" priority="172" stopIfTrue="1" operator="equal">
      <formula>0</formula>
    </cfRule>
  </conditionalFormatting>
  <conditionalFormatting sqref="BC637">
    <cfRule type="cellIs" dxfId="1587" priority="171" stopIfTrue="1" operator="equal">
      <formula>""</formula>
    </cfRule>
  </conditionalFormatting>
  <conditionalFormatting sqref="BG637">
    <cfRule type="cellIs" dxfId="1586" priority="170" stopIfTrue="1" operator="equal">
      <formula>0</formula>
    </cfRule>
  </conditionalFormatting>
  <conditionalFormatting sqref="BG637">
    <cfRule type="cellIs" dxfId="1585" priority="169" stopIfTrue="1" operator="equal">
      <formula>""</formula>
    </cfRule>
  </conditionalFormatting>
  <conditionalFormatting sqref="K638:K639">
    <cfRule type="cellIs" dxfId="1584" priority="168" stopIfTrue="1" operator="equal">
      <formula>0</formula>
    </cfRule>
  </conditionalFormatting>
  <conditionalFormatting sqref="K639">
    <cfRule type="cellIs" dxfId="1583" priority="167" stopIfTrue="1" operator="equal">
      <formula>""</formula>
    </cfRule>
  </conditionalFormatting>
  <conditionalFormatting sqref="K638">
    <cfRule type="cellIs" dxfId="1582" priority="166" stopIfTrue="1" operator="equal">
      <formula>""</formula>
    </cfRule>
  </conditionalFormatting>
  <conditionalFormatting sqref="O638:O639">
    <cfRule type="cellIs" dxfId="1581" priority="165" stopIfTrue="1" operator="equal">
      <formula>0</formula>
    </cfRule>
  </conditionalFormatting>
  <conditionalFormatting sqref="O638:O639">
    <cfRule type="cellIs" dxfId="1580" priority="164" stopIfTrue="1" operator="equal">
      <formula>""</formula>
    </cfRule>
  </conditionalFormatting>
  <conditionalFormatting sqref="S638:S639">
    <cfRule type="cellIs" dxfId="1579" priority="163" stopIfTrue="1" operator="equal">
      <formula>0</formula>
    </cfRule>
  </conditionalFormatting>
  <conditionalFormatting sqref="S638:S639">
    <cfRule type="cellIs" dxfId="1578" priority="162" stopIfTrue="1" operator="equal">
      <formula>""</formula>
    </cfRule>
  </conditionalFormatting>
  <conditionalFormatting sqref="W638:W639">
    <cfRule type="cellIs" dxfId="1577" priority="161" stopIfTrue="1" operator="equal">
      <formula>0</formula>
    </cfRule>
  </conditionalFormatting>
  <conditionalFormatting sqref="W638:W639">
    <cfRule type="cellIs" dxfId="1576" priority="160" stopIfTrue="1" operator="equal">
      <formula>""</formula>
    </cfRule>
  </conditionalFormatting>
  <conditionalFormatting sqref="AA638:AA639">
    <cfRule type="cellIs" dxfId="1575" priority="159" stopIfTrue="1" operator="equal">
      <formula>0</formula>
    </cfRule>
  </conditionalFormatting>
  <conditionalFormatting sqref="AA638:AA639">
    <cfRule type="cellIs" dxfId="1574" priority="158" stopIfTrue="1" operator="equal">
      <formula>""</formula>
    </cfRule>
  </conditionalFormatting>
  <conditionalFormatting sqref="AE638:AE639">
    <cfRule type="cellIs" dxfId="1573" priority="157" stopIfTrue="1" operator="equal">
      <formula>0</formula>
    </cfRule>
  </conditionalFormatting>
  <conditionalFormatting sqref="AE638:AE639">
    <cfRule type="cellIs" dxfId="1572" priority="156" stopIfTrue="1" operator="equal">
      <formula>""</formula>
    </cfRule>
  </conditionalFormatting>
  <conditionalFormatting sqref="AI638:AI639">
    <cfRule type="cellIs" dxfId="1571" priority="155" stopIfTrue="1" operator="equal">
      <formula>0</formula>
    </cfRule>
  </conditionalFormatting>
  <conditionalFormatting sqref="AI638:AI639">
    <cfRule type="cellIs" dxfId="1570" priority="154" stopIfTrue="1" operator="equal">
      <formula>""</formula>
    </cfRule>
  </conditionalFormatting>
  <conditionalFormatting sqref="AM638:AM639">
    <cfRule type="cellIs" dxfId="1569" priority="153" stopIfTrue="1" operator="equal">
      <formula>0</formula>
    </cfRule>
  </conditionalFormatting>
  <conditionalFormatting sqref="AM638:AM639">
    <cfRule type="cellIs" dxfId="1568" priority="152" stopIfTrue="1" operator="equal">
      <formula>""</formula>
    </cfRule>
  </conditionalFormatting>
  <conditionalFormatting sqref="AQ638:AQ639">
    <cfRule type="cellIs" dxfId="1567" priority="151" stopIfTrue="1" operator="equal">
      <formula>0</formula>
    </cfRule>
  </conditionalFormatting>
  <conditionalFormatting sqref="AQ638:AQ639">
    <cfRule type="cellIs" dxfId="1566" priority="150" stopIfTrue="1" operator="equal">
      <formula>""</formula>
    </cfRule>
  </conditionalFormatting>
  <conditionalFormatting sqref="AU638:AU639">
    <cfRule type="cellIs" dxfId="1565" priority="149" stopIfTrue="1" operator="equal">
      <formula>0</formula>
    </cfRule>
  </conditionalFormatting>
  <conditionalFormatting sqref="AU638:AU639">
    <cfRule type="cellIs" dxfId="1564" priority="148" stopIfTrue="1" operator="equal">
      <formula>""</formula>
    </cfRule>
  </conditionalFormatting>
  <conditionalFormatting sqref="AY638:AY639">
    <cfRule type="cellIs" dxfId="1563" priority="147" stopIfTrue="1" operator="equal">
      <formula>0</formula>
    </cfRule>
  </conditionalFormatting>
  <conditionalFormatting sqref="AY638:AY639">
    <cfRule type="cellIs" dxfId="1562" priority="146" stopIfTrue="1" operator="equal">
      <formula>""</formula>
    </cfRule>
  </conditionalFormatting>
  <conditionalFormatting sqref="BC638:BC639">
    <cfRule type="cellIs" dxfId="1561" priority="145" stopIfTrue="1" operator="equal">
      <formula>0</formula>
    </cfRule>
  </conditionalFormatting>
  <conditionalFormatting sqref="BC638:BC639">
    <cfRule type="cellIs" dxfId="1560" priority="144" stopIfTrue="1" operator="equal">
      <formula>""</formula>
    </cfRule>
  </conditionalFormatting>
  <conditionalFormatting sqref="BG638:BG639">
    <cfRule type="cellIs" dxfId="1559" priority="143" stopIfTrue="1" operator="equal">
      <formula>0</formula>
    </cfRule>
  </conditionalFormatting>
  <conditionalFormatting sqref="BG638:BG639">
    <cfRule type="cellIs" dxfId="1558" priority="142" stopIfTrue="1" operator="equal">
      <formula>""</formula>
    </cfRule>
  </conditionalFormatting>
  <conditionalFormatting sqref="K640:K641">
    <cfRule type="cellIs" dxfId="1557" priority="141" stopIfTrue="1" operator="equal">
      <formula>0</formula>
    </cfRule>
  </conditionalFormatting>
  <conditionalFormatting sqref="K641">
    <cfRule type="cellIs" dxfId="1556" priority="140" stopIfTrue="1" operator="equal">
      <formula>""</formula>
    </cfRule>
  </conditionalFormatting>
  <conditionalFormatting sqref="K640">
    <cfRule type="cellIs" dxfId="1555" priority="139" stopIfTrue="1" operator="equal">
      <formula>""</formula>
    </cfRule>
  </conditionalFormatting>
  <conditionalFormatting sqref="O640:O641">
    <cfRule type="cellIs" dxfId="1554" priority="138" stopIfTrue="1" operator="equal">
      <formula>0</formula>
    </cfRule>
  </conditionalFormatting>
  <conditionalFormatting sqref="O640:O641">
    <cfRule type="cellIs" dxfId="1553" priority="137" stopIfTrue="1" operator="equal">
      <formula>""</formula>
    </cfRule>
  </conditionalFormatting>
  <conditionalFormatting sqref="S640:S641">
    <cfRule type="cellIs" dxfId="1552" priority="136" stopIfTrue="1" operator="equal">
      <formula>0</formula>
    </cfRule>
  </conditionalFormatting>
  <conditionalFormatting sqref="S640:S641">
    <cfRule type="cellIs" dxfId="1551" priority="135" stopIfTrue="1" operator="equal">
      <formula>""</formula>
    </cfRule>
  </conditionalFormatting>
  <conditionalFormatting sqref="W640:W641">
    <cfRule type="cellIs" dxfId="1550" priority="134" stopIfTrue="1" operator="equal">
      <formula>0</formula>
    </cfRule>
  </conditionalFormatting>
  <conditionalFormatting sqref="W640:W641">
    <cfRule type="cellIs" dxfId="1549" priority="133" stopIfTrue="1" operator="equal">
      <formula>""</formula>
    </cfRule>
  </conditionalFormatting>
  <conditionalFormatting sqref="AA640:AA641">
    <cfRule type="cellIs" dxfId="1548" priority="132" stopIfTrue="1" operator="equal">
      <formula>0</formula>
    </cfRule>
  </conditionalFormatting>
  <conditionalFormatting sqref="AA640:AA641">
    <cfRule type="cellIs" dxfId="1547" priority="131" stopIfTrue="1" operator="equal">
      <formula>""</formula>
    </cfRule>
  </conditionalFormatting>
  <conditionalFormatting sqref="AE640:AE641">
    <cfRule type="cellIs" dxfId="1546" priority="130" stopIfTrue="1" operator="equal">
      <formula>0</formula>
    </cfRule>
  </conditionalFormatting>
  <conditionalFormatting sqref="AE640:AE641">
    <cfRule type="cellIs" dxfId="1545" priority="129" stopIfTrue="1" operator="equal">
      <formula>""</formula>
    </cfRule>
  </conditionalFormatting>
  <conditionalFormatting sqref="AI640:AI641">
    <cfRule type="cellIs" dxfId="1544" priority="128" stopIfTrue="1" operator="equal">
      <formula>0</formula>
    </cfRule>
  </conditionalFormatting>
  <conditionalFormatting sqref="AI640:AI641">
    <cfRule type="cellIs" dxfId="1543" priority="127" stopIfTrue="1" operator="equal">
      <formula>""</formula>
    </cfRule>
  </conditionalFormatting>
  <conditionalFormatting sqref="AM640:AM641">
    <cfRule type="cellIs" dxfId="1542" priority="126" stopIfTrue="1" operator="equal">
      <formula>0</formula>
    </cfRule>
  </conditionalFormatting>
  <conditionalFormatting sqref="AM640:AM641">
    <cfRule type="cellIs" dxfId="1541" priority="125" stopIfTrue="1" operator="equal">
      <formula>""</formula>
    </cfRule>
  </conditionalFormatting>
  <conditionalFormatting sqref="AQ640:AQ641">
    <cfRule type="cellIs" dxfId="1540" priority="124" stopIfTrue="1" operator="equal">
      <formula>0</formula>
    </cfRule>
  </conditionalFormatting>
  <conditionalFormatting sqref="AQ640:AQ641">
    <cfRule type="cellIs" dxfId="1539" priority="123" stopIfTrue="1" operator="equal">
      <formula>""</formula>
    </cfRule>
  </conditionalFormatting>
  <conditionalFormatting sqref="AU640:AU641">
    <cfRule type="cellIs" dxfId="1538" priority="122" stopIfTrue="1" operator="equal">
      <formula>0</formula>
    </cfRule>
  </conditionalFormatting>
  <conditionalFormatting sqref="AU640:AU641">
    <cfRule type="cellIs" dxfId="1537" priority="121" stopIfTrue="1" operator="equal">
      <formula>""</formula>
    </cfRule>
  </conditionalFormatting>
  <conditionalFormatting sqref="AY640:AY641">
    <cfRule type="cellIs" dxfId="1536" priority="120" stopIfTrue="1" operator="equal">
      <formula>0</formula>
    </cfRule>
  </conditionalFormatting>
  <conditionalFormatting sqref="AY640:AY641">
    <cfRule type="cellIs" dxfId="1535" priority="119" stopIfTrue="1" operator="equal">
      <formula>""</formula>
    </cfRule>
  </conditionalFormatting>
  <conditionalFormatting sqref="BC640:BC641">
    <cfRule type="cellIs" dxfId="1534" priority="118" stopIfTrue="1" operator="equal">
      <formula>0</formula>
    </cfRule>
  </conditionalFormatting>
  <conditionalFormatting sqref="BC640:BC641">
    <cfRule type="cellIs" dxfId="1533" priority="117" stopIfTrue="1" operator="equal">
      <formula>""</formula>
    </cfRule>
  </conditionalFormatting>
  <conditionalFormatting sqref="BG640:BG641">
    <cfRule type="cellIs" dxfId="1532" priority="116" stopIfTrue="1" operator="equal">
      <formula>0</formula>
    </cfRule>
  </conditionalFormatting>
  <conditionalFormatting sqref="BG640:BG641">
    <cfRule type="cellIs" dxfId="1531" priority="115" stopIfTrue="1" operator="equal">
      <formula>""</formula>
    </cfRule>
  </conditionalFormatting>
  <conditionalFormatting sqref="O616">
    <cfRule type="cellIs" dxfId="1530" priority="114" stopIfTrue="1" operator="equal">
      <formula>0</formula>
    </cfRule>
  </conditionalFormatting>
  <conditionalFormatting sqref="O616">
    <cfRule type="cellIs" dxfId="1529" priority="113" stopIfTrue="1" operator="equal">
      <formula>""</formula>
    </cfRule>
  </conditionalFormatting>
  <conditionalFormatting sqref="S616">
    <cfRule type="cellIs" dxfId="1528" priority="112" stopIfTrue="1" operator="equal">
      <formula>0</formula>
    </cfRule>
  </conditionalFormatting>
  <conditionalFormatting sqref="S616">
    <cfRule type="cellIs" dxfId="1527" priority="111" stopIfTrue="1" operator="equal">
      <formula>""</formula>
    </cfRule>
  </conditionalFormatting>
  <conditionalFormatting sqref="W616">
    <cfRule type="cellIs" dxfId="1526" priority="110" stopIfTrue="1" operator="equal">
      <formula>0</formula>
    </cfRule>
  </conditionalFormatting>
  <conditionalFormatting sqref="W616">
    <cfRule type="cellIs" dxfId="1525" priority="109" stopIfTrue="1" operator="equal">
      <formula>""</formula>
    </cfRule>
  </conditionalFormatting>
  <conditionalFormatting sqref="AA616">
    <cfRule type="cellIs" dxfId="1524" priority="108" stopIfTrue="1" operator="equal">
      <formula>0</formula>
    </cfRule>
  </conditionalFormatting>
  <conditionalFormatting sqref="AA616">
    <cfRule type="cellIs" dxfId="1523" priority="107" stopIfTrue="1" operator="equal">
      <formula>""</formula>
    </cfRule>
  </conditionalFormatting>
  <conditionalFormatting sqref="AE616">
    <cfRule type="cellIs" dxfId="1522" priority="106" stopIfTrue="1" operator="equal">
      <formula>0</formula>
    </cfRule>
  </conditionalFormatting>
  <conditionalFormatting sqref="AE616">
    <cfRule type="cellIs" dxfId="1521" priority="105" stopIfTrue="1" operator="equal">
      <formula>""</formula>
    </cfRule>
  </conditionalFormatting>
  <conditionalFormatting sqref="AI616">
    <cfRule type="cellIs" dxfId="1520" priority="104" stopIfTrue="1" operator="equal">
      <formula>0</formula>
    </cfRule>
  </conditionalFormatting>
  <conditionalFormatting sqref="AI616">
    <cfRule type="cellIs" dxfId="1519" priority="103" stopIfTrue="1" operator="equal">
      <formula>""</formula>
    </cfRule>
  </conditionalFormatting>
  <conditionalFormatting sqref="AM616">
    <cfRule type="cellIs" dxfId="1518" priority="102" stopIfTrue="1" operator="equal">
      <formula>0</formula>
    </cfRule>
  </conditionalFormatting>
  <conditionalFormatting sqref="AM616">
    <cfRule type="cellIs" dxfId="1517" priority="101" stopIfTrue="1" operator="equal">
      <formula>""</formula>
    </cfRule>
  </conditionalFormatting>
  <conditionalFormatting sqref="AQ616">
    <cfRule type="cellIs" dxfId="1516" priority="100" stopIfTrue="1" operator="equal">
      <formula>0</formula>
    </cfRule>
  </conditionalFormatting>
  <conditionalFormatting sqref="AQ616">
    <cfRule type="cellIs" dxfId="1515" priority="99" stopIfTrue="1" operator="equal">
      <formula>""</formula>
    </cfRule>
  </conditionalFormatting>
  <conditionalFormatting sqref="AU616">
    <cfRule type="cellIs" dxfId="1514" priority="98" stopIfTrue="1" operator="equal">
      <formula>0</formula>
    </cfRule>
  </conditionalFormatting>
  <conditionalFormatting sqref="AU616">
    <cfRule type="cellIs" dxfId="1513" priority="97" stopIfTrue="1" operator="equal">
      <formula>""</formula>
    </cfRule>
  </conditionalFormatting>
  <conditionalFormatting sqref="AY616">
    <cfRule type="cellIs" dxfId="1512" priority="96" stopIfTrue="1" operator="equal">
      <formula>0</formula>
    </cfRule>
  </conditionalFormatting>
  <conditionalFormatting sqref="AY616">
    <cfRule type="cellIs" dxfId="1511" priority="95" stopIfTrue="1" operator="equal">
      <formula>""</formula>
    </cfRule>
  </conditionalFormatting>
  <conditionalFormatting sqref="BC616">
    <cfRule type="cellIs" dxfId="1510" priority="94" stopIfTrue="1" operator="equal">
      <formula>0</formula>
    </cfRule>
  </conditionalFormatting>
  <conditionalFormatting sqref="BC616">
    <cfRule type="cellIs" dxfId="1509" priority="93" stopIfTrue="1" operator="equal">
      <formula>""</formula>
    </cfRule>
  </conditionalFormatting>
  <conditionalFormatting sqref="BG616">
    <cfRule type="cellIs" dxfId="1508" priority="92" stopIfTrue="1" operator="equal">
      <formula>0</formula>
    </cfRule>
  </conditionalFormatting>
  <conditionalFormatting sqref="BG616">
    <cfRule type="cellIs" dxfId="1507" priority="91" stopIfTrue="1" operator="equal">
      <formula>""</formula>
    </cfRule>
  </conditionalFormatting>
  <conditionalFormatting sqref="S631">
    <cfRule type="cellIs" dxfId="1506" priority="90" stopIfTrue="1" operator="equal">
      <formula>0</formula>
    </cfRule>
  </conditionalFormatting>
  <conditionalFormatting sqref="S631">
    <cfRule type="cellIs" dxfId="1505" priority="89" stopIfTrue="1" operator="equal">
      <formula>""</formula>
    </cfRule>
  </conditionalFormatting>
  <conditionalFormatting sqref="W631">
    <cfRule type="cellIs" dxfId="1504" priority="88" stopIfTrue="1" operator="equal">
      <formula>0</formula>
    </cfRule>
  </conditionalFormatting>
  <conditionalFormatting sqref="W631">
    <cfRule type="cellIs" dxfId="1503" priority="87" stopIfTrue="1" operator="equal">
      <formula>""</formula>
    </cfRule>
  </conditionalFormatting>
  <conditionalFormatting sqref="AA631">
    <cfRule type="cellIs" dxfId="1502" priority="86" stopIfTrue="1" operator="equal">
      <formula>0</formula>
    </cfRule>
  </conditionalFormatting>
  <conditionalFormatting sqref="AA631">
    <cfRule type="cellIs" dxfId="1501" priority="85" stopIfTrue="1" operator="equal">
      <formula>""</formula>
    </cfRule>
  </conditionalFormatting>
  <conditionalFormatting sqref="AE631">
    <cfRule type="cellIs" dxfId="1500" priority="84" stopIfTrue="1" operator="equal">
      <formula>0</formula>
    </cfRule>
  </conditionalFormatting>
  <conditionalFormatting sqref="AE631">
    <cfRule type="cellIs" dxfId="1499" priority="83" stopIfTrue="1" operator="equal">
      <formula>""</formula>
    </cfRule>
  </conditionalFormatting>
  <conditionalFormatting sqref="AI631">
    <cfRule type="cellIs" dxfId="1498" priority="82" stopIfTrue="1" operator="equal">
      <formula>0</formula>
    </cfRule>
  </conditionalFormatting>
  <conditionalFormatting sqref="AI631">
    <cfRule type="cellIs" dxfId="1497" priority="81" stopIfTrue="1" operator="equal">
      <formula>""</formula>
    </cfRule>
  </conditionalFormatting>
  <conditionalFormatting sqref="AM631">
    <cfRule type="cellIs" dxfId="1496" priority="80" stopIfTrue="1" operator="equal">
      <formula>0</formula>
    </cfRule>
  </conditionalFormatting>
  <conditionalFormatting sqref="AM631">
    <cfRule type="cellIs" dxfId="1495" priority="79" stopIfTrue="1" operator="equal">
      <formula>""</formula>
    </cfRule>
  </conditionalFormatting>
  <conditionalFormatting sqref="K643:K644">
    <cfRule type="cellIs" dxfId="1494" priority="78" stopIfTrue="1" operator="equal">
      <formula>0</formula>
    </cfRule>
  </conditionalFormatting>
  <conditionalFormatting sqref="K643:K644">
    <cfRule type="cellIs" dxfId="1493" priority="77" stopIfTrue="1" operator="equal">
      <formula>""</formula>
    </cfRule>
  </conditionalFormatting>
  <conditionalFormatting sqref="O643:O644">
    <cfRule type="cellIs" dxfId="1492" priority="76" stopIfTrue="1" operator="equal">
      <formula>0</formula>
    </cfRule>
  </conditionalFormatting>
  <conditionalFormatting sqref="O643:O644">
    <cfRule type="cellIs" dxfId="1491" priority="75" stopIfTrue="1" operator="equal">
      <formula>""</formula>
    </cfRule>
  </conditionalFormatting>
  <conditionalFormatting sqref="S643:S644">
    <cfRule type="cellIs" dxfId="1490" priority="74" stopIfTrue="1" operator="equal">
      <formula>0</formula>
    </cfRule>
  </conditionalFormatting>
  <conditionalFormatting sqref="S643:S644">
    <cfRule type="cellIs" dxfId="1489" priority="73" stopIfTrue="1" operator="equal">
      <formula>""</formula>
    </cfRule>
  </conditionalFormatting>
  <conditionalFormatting sqref="W643:W644">
    <cfRule type="cellIs" dxfId="1488" priority="72" stopIfTrue="1" operator="equal">
      <formula>0</formula>
    </cfRule>
  </conditionalFormatting>
  <conditionalFormatting sqref="W643:W644">
    <cfRule type="cellIs" dxfId="1487" priority="71" stopIfTrue="1" operator="equal">
      <formula>""</formula>
    </cfRule>
  </conditionalFormatting>
  <conditionalFormatting sqref="AA643:AA644">
    <cfRule type="cellIs" dxfId="1486" priority="70" stopIfTrue="1" operator="equal">
      <formula>0</formula>
    </cfRule>
  </conditionalFormatting>
  <conditionalFormatting sqref="AA643:AA644">
    <cfRule type="cellIs" dxfId="1485" priority="69" stopIfTrue="1" operator="equal">
      <formula>""</formula>
    </cfRule>
  </conditionalFormatting>
  <conditionalFormatting sqref="AE643:AE644">
    <cfRule type="cellIs" dxfId="1484" priority="68" stopIfTrue="1" operator="equal">
      <formula>0</formula>
    </cfRule>
  </conditionalFormatting>
  <conditionalFormatting sqref="AE643:AE644">
    <cfRule type="cellIs" dxfId="1483" priority="67" stopIfTrue="1" operator="equal">
      <formula>""</formula>
    </cfRule>
  </conditionalFormatting>
  <conditionalFormatting sqref="AI643:AI644">
    <cfRule type="cellIs" dxfId="1482" priority="66" stopIfTrue="1" operator="equal">
      <formula>0</formula>
    </cfRule>
  </conditionalFormatting>
  <conditionalFormatting sqref="AI643:AI644">
    <cfRule type="cellIs" dxfId="1481" priority="65" stopIfTrue="1" operator="equal">
      <formula>""</formula>
    </cfRule>
  </conditionalFormatting>
  <conditionalFormatting sqref="AM643:AM644">
    <cfRule type="cellIs" dxfId="1480" priority="64" stopIfTrue="1" operator="equal">
      <formula>0</formula>
    </cfRule>
  </conditionalFormatting>
  <conditionalFormatting sqref="AM643:AM644">
    <cfRule type="cellIs" dxfId="1479" priority="63" stopIfTrue="1" operator="equal">
      <formula>""</formula>
    </cfRule>
  </conditionalFormatting>
  <conditionalFormatting sqref="AQ643:AQ644">
    <cfRule type="cellIs" dxfId="1478" priority="62" stopIfTrue="1" operator="equal">
      <formula>0</formula>
    </cfRule>
  </conditionalFormatting>
  <conditionalFormatting sqref="AQ643:AQ644">
    <cfRule type="cellIs" dxfId="1477" priority="61" stopIfTrue="1" operator="equal">
      <formula>""</formula>
    </cfRule>
  </conditionalFormatting>
  <conditionalFormatting sqref="AU643:AU644">
    <cfRule type="cellIs" dxfId="1476" priority="60" stopIfTrue="1" operator="equal">
      <formula>0</formula>
    </cfRule>
  </conditionalFormatting>
  <conditionalFormatting sqref="AU643:AU644">
    <cfRule type="cellIs" dxfId="1475" priority="59" stopIfTrue="1" operator="equal">
      <formula>""</formula>
    </cfRule>
  </conditionalFormatting>
  <conditionalFormatting sqref="AY643:AY644">
    <cfRule type="cellIs" dxfId="1474" priority="58" stopIfTrue="1" operator="equal">
      <formula>0</formula>
    </cfRule>
  </conditionalFormatting>
  <conditionalFormatting sqref="AY643:AY644">
    <cfRule type="cellIs" dxfId="1473" priority="57" stopIfTrue="1" operator="equal">
      <formula>""</formula>
    </cfRule>
  </conditionalFormatting>
  <conditionalFormatting sqref="BC643:BC644">
    <cfRule type="cellIs" dxfId="1472" priority="56" stopIfTrue="1" operator="equal">
      <formula>0</formula>
    </cfRule>
  </conditionalFormatting>
  <conditionalFormatting sqref="BC643:BC644">
    <cfRule type="cellIs" dxfId="1471" priority="55" stopIfTrue="1" operator="equal">
      <formula>""</formula>
    </cfRule>
  </conditionalFormatting>
  <conditionalFormatting sqref="BG643:BG644">
    <cfRule type="cellIs" dxfId="1470" priority="54" stopIfTrue="1" operator="equal">
      <formula>0</formula>
    </cfRule>
  </conditionalFormatting>
  <conditionalFormatting sqref="BG643:BG644">
    <cfRule type="cellIs" dxfId="1469" priority="53" stopIfTrue="1" operator="equal">
      <formula>""</formula>
    </cfRule>
  </conditionalFormatting>
  <conditionalFormatting sqref="K642">
    <cfRule type="cellIs" dxfId="1468" priority="52" stopIfTrue="1" operator="equal">
      <formula>0</formula>
    </cfRule>
  </conditionalFormatting>
  <conditionalFormatting sqref="K642">
    <cfRule type="cellIs" dxfId="1467" priority="51" stopIfTrue="1" operator="equal">
      <formula>""</formula>
    </cfRule>
  </conditionalFormatting>
  <conditionalFormatting sqref="O642">
    <cfRule type="cellIs" dxfId="1466" priority="50" stopIfTrue="1" operator="equal">
      <formula>0</formula>
    </cfRule>
  </conditionalFormatting>
  <conditionalFormatting sqref="O642">
    <cfRule type="cellIs" dxfId="1465" priority="49" stopIfTrue="1" operator="equal">
      <formula>""</formula>
    </cfRule>
  </conditionalFormatting>
  <conditionalFormatting sqref="S642">
    <cfRule type="cellIs" dxfId="1464" priority="48" stopIfTrue="1" operator="equal">
      <formula>0</formula>
    </cfRule>
  </conditionalFormatting>
  <conditionalFormatting sqref="S642">
    <cfRule type="cellIs" dxfId="1463" priority="47" stopIfTrue="1" operator="equal">
      <formula>""</formula>
    </cfRule>
  </conditionalFormatting>
  <conditionalFormatting sqref="W642">
    <cfRule type="cellIs" dxfId="1462" priority="46" stopIfTrue="1" operator="equal">
      <formula>0</formula>
    </cfRule>
  </conditionalFormatting>
  <conditionalFormatting sqref="W642">
    <cfRule type="cellIs" dxfId="1461" priority="45" stopIfTrue="1" operator="equal">
      <formula>""</formula>
    </cfRule>
  </conditionalFormatting>
  <conditionalFormatting sqref="AA642">
    <cfRule type="cellIs" dxfId="1460" priority="44" stopIfTrue="1" operator="equal">
      <formula>0</formula>
    </cfRule>
  </conditionalFormatting>
  <conditionalFormatting sqref="AA642">
    <cfRule type="cellIs" dxfId="1459" priority="43" stopIfTrue="1" operator="equal">
      <formula>""</formula>
    </cfRule>
  </conditionalFormatting>
  <conditionalFormatting sqref="AE642">
    <cfRule type="cellIs" dxfId="1458" priority="42" stopIfTrue="1" operator="equal">
      <formula>0</formula>
    </cfRule>
  </conditionalFormatting>
  <conditionalFormatting sqref="AE642">
    <cfRule type="cellIs" dxfId="1457" priority="41" stopIfTrue="1" operator="equal">
      <formula>""</formula>
    </cfRule>
  </conditionalFormatting>
  <conditionalFormatting sqref="AI642">
    <cfRule type="cellIs" dxfId="1456" priority="40" stopIfTrue="1" operator="equal">
      <formula>0</formula>
    </cfRule>
  </conditionalFormatting>
  <conditionalFormatting sqref="AI642">
    <cfRule type="cellIs" dxfId="1455" priority="39" stopIfTrue="1" operator="equal">
      <formula>""</formula>
    </cfRule>
  </conditionalFormatting>
  <conditionalFormatting sqref="AM642">
    <cfRule type="cellIs" dxfId="1454" priority="38" stopIfTrue="1" operator="equal">
      <formula>0</formula>
    </cfRule>
  </conditionalFormatting>
  <conditionalFormatting sqref="AM642">
    <cfRule type="cellIs" dxfId="1453" priority="37" stopIfTrue="1" operator="equal">
      <formula>""</formula>
    </cfRule>
  </conditionalFormatting>
  <conditionalFormatting sqref="AQ642">
    <cfRule type="cellIs" dxfId="1452" priority="36" stopIfTrue="1" operator="equal">
      <formula>0</formula>
    </cfRule>
  </conditionalFormatting>
  <conditionalFormatting sqref="AQ642">
    <cfRule type="cellIs" dxfId="1451" priority="35" stopIfTrue="1" operator="equal">
      <formula>""</formula>
    </cfRule>
  </conditionalFormatting>
  <conditionalFormatting sqref="AU642">
    <cfRule type="cellIs" dxfId="1450" priority="34" stopIfTrue="1" operator="equal">
      <formula>0</formula>
    </cfRule>
  </conditionalFormatting>
  <conditionalFormatting sqref="AU642">
    <cfRule type="cellIs" dxfId="1449" priority="33" stopIfTrue="1" operator="equal">
      <formula>""</formula>
    </cfRule>
  </conditionalFormatting>
  <conditionalFormatting sqref="AY642">
    <cfRule type="cellIs" dxfId="1448" priority="32" stopIfTrue="1" operator="equal">
      <formula>0</formula>
    </cfRule>
  </conditionalFormatting>
  <conditionalFormatting sqref="AY642">
    <cfRule type="cellIs" dxfId="1447" priority="31" stopIfTrue="1" operator="equal">
      <formula>""</formula>
    </cfRule>
  </conditionalFormatting>
  <conditionalFormatting sqref="BC642">
    <cfRule type="cellIs" dxfId="1446" priority="30" stopIfTrue="1" operator="equal">
      <formula>0</formula>
    </cfRule>
  </conditionalFormatting>
  <conditionalFormatting sqref="BC642">
    <cfRule type="cellIs" dxfId="1445" priority="29" stopIfTrue="1" operator="equal">
      <formula>""</formula>
    </cfRule>
  </conditionalFormatting>
  <conditionalFormatting sqref="BG642">
    <cfRule type="cellIs" dxfId="1444" priority="28" stopIfTrue="1" operator="equal">
      <formula>0</formula>
    </cfRule>
  </conditionalFormatting>
  <conditionalFormatting sqref="BG642">
    <cfRule type="cellIs" dxfId="1443" priority="27" stopIfTrue="1" operator="equal">
      <formula>""</formula>
    </cfRule>
  </conditionalFormatting>
  <conditionalFormatting sqref="K645:K648">
    <cfRule type="cellIs" dxfId="25" priority="26" stopIfTrue="1" operator="equal">
      <formula>0</formula>
    </cfRule>
  </conditionalFormatting>
  <conditionalFormatting sqref="K645:K648">
    <cfRule type="cellIs" dxfId="24" priority="25" stopIfTrue="1" operator="equal">
      <formula>""</formula>
    </cfRule>
  </conditionalFormatting>
  <conditionalFormatting sqref="O645:O648">
    <cfRule type="cellIs" dxfId="23" priority="24" stopIfTrue="1" operator="equal">
      <formula>0</formula>
    </cfRule>
  </conditionalFormatting>
  <conditionalFormatting sqref="O645:O648">
    <cfRule type="cellIs" dxfId="22" priority="23" stopIfTrue="1" operator="equal">
      <formula>""</formula>
    </cfRule>
  </conditionalFormatting>
  <conditionalFormatting sqref="S645:S648">
    <cfRule type="cellIs" dxfId="21" priority="22" stopIfTrue="1" operator="equal">
      <formula>0</formula>
    </cfRule>
  </conditionalFormatting>
  <conditionalFormatting sqref="S645:S648">
    <cfRule type="cellIs" dxfId="20" priority="21" stopIfTrue="1" operator="equal">
      <formula>""</formula>
    </cfRule>
  </conditionalFormatting>
  <conditionalFormatting sqref="W645:W648">
    <cfRule type="cellIs" dxfId="19" priority="20" stopIfTrue="1" operator="equal">
      <formula>0</formula>
    </cfRule>
  </conditionalFormatting>
  <conditionalFormatting sqref="W645:W648">
    <cfRule type="cellIs" dxfId="18" priority="19" stopIfTrue="1" operator="equal">
      <formula>""</formula>
    </cfRule>
  </conditionalFormatting>
  <conditionalFormatting sqref="AA645:AA648">
    <cfRule type="cellIs" dxfId="17" priority="18" stopIfTrue="1" operator="equal">
      <formula>0</formula>
    </cfRule>
  </conditionalFormatting>
  <conditionalFormatting sqref="AA645:AA648">
    <cfRule type="cellIs" dxfId="16" priority="17" stopIfTrue="1" operator="equal">
      <formula>""</formula>
    </cfRule>
  </conditionalFormatting>
  <conditionalFormatting sqref="AE645:AE648">
    <cfRule type="cellIs" dxfId="15" priority="16" stopIfTrue="1" operator="equal">
      <formula>0</formula>
    </cfRule>
  </conditionalFormatting>
  <conditionalFormatting sqref="AE645:AE648">
    <cfRule type="cellIs" dxfId="14" priority="15" stopIfTrue="1" operator="equal">
      <formula>""</formula>
    </cfRule>
  </conditionalFormatting>
  <conditionalFormatting sqref="AI645:AI648">
    <cfRule type="cellIs" dxfId="13" priority="14" stopIfTrue="1" operator="equal">
      <formula>0</formula>
    </cfRule>
  </conditionalFormatting>
  <conditionalFormatting sqref="AI645:AI648">
    <cfRule type="cellIs" dxfId="12" priority="13" stopIfTrue="1" operator="equal">
      <formula>""</formula>
    </cfRule>
  </conditionalFormatting>
  <conditionalFormatting sqref="AM645:AM648">
    <cfRule type="cellIs" dxfId="11" priority="12" stopIfTrue="1" operator="equal">
      <formula>0</formula>
    </cfRule>
  </conditionalFormatting>
  <conditionalFormatting sqref="AM645:AM648">
    <cfRule type="cellIs" dxfId="10" priority="11" stopIfTrue="1" operator="equal">
      <formula>""</formula>
    </cfRule>
  </conditionalFormatting>
  <conditionalFormatting sqref="AQ645:AQ648">
    <cfRule type="cellIs" dxfId="9" priority="10" stopIfTrue="1" operator="equal">
      <formula>0</formula>
    </cfRule>
  </conditionalFormatting>
  <conditionalFormatting sqref="AQ645:AQ648">
    <cfRule type="cellIs" dxfId="8" priority="9" stopIfTrue="1" operator="equal">
      <formula>""</formula>
    </cfRule>
  </conditionalFormatting>
  <conditionalFormatting sqref="AU645:AU648">
    <cfRule type="cellIs" dxfId="7" priority="8" stopIfTrue="1" operator="equal">
      <formula>0</formula>
    </cfRule>
  </conditionalFormatting>
  <conditionalFormatting sqref="AU645:AU648">
    <cfRule type="cellIs" dxfId="6" priority="7" stopIfTrue="1" operator="equal">
      <formula>""</formula>
    </cfRule>
  </conditionalFormatting>
  <conditionalFormatting sqref="AY645:AY648">
    <cfRule type="cellIs" dxfId="5" priority="6" stopIfTrue="1" operator="equal">
      <formula>0</formula>
    </cfRule>
  </conditionalFormatting>
  <conditionalFormatting sqref="AY645:AY648">
    <cfRule type="cellIs" dxfId="4" priority="5" stopIfTrue="1" operator="equal">
      <formula>""</formula>
    </cfRule>
  </conditionalFormatting>
  <conditionalFormatting sqref="BC645:BC648">
    <cfRule type="cellIs" dxfId="3" priority="4" stopIfTrue="1" operator="equal">
      <formula>0</formula>
    </cfRule>
  </conditionalFormatting>
  <conditionalFormatting sqref="BC645:BC648">
    <cfRule type="cellIs" dxfId="2" priority="3" stopIfTrue="1" operator="equal">
      <formula>""</formula>
    </cfRule>
  </conditionalFormatting>
  <conditionalFormatting sqref="BG645:BG648">
    <cfRule type="cellIs" dxfId="1" priority="2" stopIfTrue="1" operator="equal">
      <formula>0</formula>
    </cfRule>
  </conditionalFormatting>
  <conditionalFormatting sqref="BG645:BG648">
    <cfRule type="cellIs" dxfId="0" priority="1" stopIfTrue="1" operator="equal">
      <formula>""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67"/>
  <sheetViews>
    <sheetView showGridLines="0" tabSelected="1" topLeftCell="A54" zoomScale="88" zoomScaleNormal="88" workbookViewId="0">
      <selection activeCell="A65" sqref="A65"/>
    </sheetView>
  </sheetViews>
  <sheetFormatPr baseColWidth="10" defaultRowHeight="12.45" x14ac:dyDescent="0.2"/>
  <cols>
    <col min="2" max="2" width="6.25" customWidth="1"/>
    <col min="4" max="4" width="9.375" customWidth="1"/>
    <col min="5" max="5" width="5.75" customWidth="1"/>
    <col min="6" max="17" width="4.5" customWidth="1"/>
    <col min="18" max="18" width="6.625" customWidth="1"/>
    <col min="19" max="19" width="9.875" customWidth="1"/>
  </cols>
  <sheetData>
    <row r="1" spans="1:29" ht="13.1" x14ac:dyDescent="0.25">
      <c r="A1" s="156" t="s">
        <v>16</v>
      </c>
      <c r="B1" s="122" t="s">
        <v>17</v>
      </c>
      <c r="C1" s="156" t="s">
        <v>13</v>
      </c>
      <c r="D1" s="158" t="s">
        <v>18</v>
      </c>
      <c r="E1" s="164" t="s">
        <v>5</v>
      </c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0" t="s">
        <v>11</v>
      </c>
      <c r="S1" s="162" t="s">
        <v>12</v>
      </c>
      <c r="T1" s="40" t="s">
        <v>15</v>
      </c>
      <c r="AC1" t="s">
        <v>21</v>
      </c>
    </row>
    <row r="2" spans="1:29" ht="13.75" thickBot="1" x14ac:dyDescent="0.3">
      <c r="A2" s="156"/>
      <c r="C2" s="156"/>
      <c r="D2" s="159"/>
      <c r="E2" s="99">
        <v>6</v>
      </c>
      <c r="F2" s="100">
        <v>8</v>
      </c>
      <c r="G2" s="100">
        <v>8</v>
      </c>
      <c r="H2" s="100">
        <v>8</v>
      </c>
      <c r="I2" s="100">
        <v>5</v>
      </c>
      <c r="J2" s="100">
        <v>3</v>
      </c>
      <c r="K2" s="100">
        <v>1</v>
      </c>
      <c r="L2" s="100">
        <v>1</v>
      </c>
      <c r="M2" s="100">
        <v>1</v>
      </c>
      <c r="N2" s="100">
        <v>1</v>
      </c>
      <c r="O2" s="100">
        <v>1</v>
      </c>
      <c r="P2" s="100">
        <v>1</v>
      </c>
      <c r="Q2" s="101">
        <v>1</v>
      </c>
      <c r="R2" s="161"/>
      <c r="S2" s="163"/>
      <c r="AC2" t="s">
        <v>22</v>
      </c>
    </row>
    <row r="3" spans="1:29" ht="13.1" x14ac:dyDescent="0.25">
      <c r="A3" s="120"/>
      <c r="C3" s="98">
        <f>SUMIF('corrected risk values'!G$4:G$60190,$D3,'corrected risk values'!$C$4:$C$60190)</f>
        <v>0</v>
      </c>
      <c r="D3" s="108">
        <f>D4-1</f>
        <v>43996</v>
      </c>
      <c r="E3" s="109">
        <f>SUMIF('corrected risk values'!J$4:J$60190,$D3,'corrected risk values'!$C$4:$C$60190)</f>
        <v>0</v>
      </c>
      <c r="F3" s="110">
        <f>SUMIF('corrected risk values'!N$4:N$60190,$D3,'corrected risk values'!$C$4:$C$60190)</f>
        <v>0</v>
      </c>
      <c r="G3" s="110">
        <f>SUMIF('corrected risk values'!R$4:R$60190,$D3,'corrected risk values'!$C$4:$C$60190)</f>
        <v>0</v>
      </c>
      <c r="H3" s="110">
        <f>SUMIF('corrected risk values'!V$4:V$60190,$D3,'corrected risk values'!$C$4:$C$60190)</f>
        <v>0</v>
      </c>
      <c r="I3" s="110">
        <f>SUMIF('corrected risk values'!Z$4:Z$60190,$D3,'corrected risk values'!$C$4:$C$60190)</f>
        <v>0</v>
      </c>
      <c r="J3" s="110">
        <f>SUMIF('corrected risk values'!AD$4:AD$60190,$D3,'corrected risk values'!$C$4:$C$60190)</f>
        <v>0</v>
      </c>
      <c r="K3" s="110">
        <f>SUMIF('corrected risk values'!AH$4:AH$60190,$D3,'corrected risk values'!$C$4:$C$60190)</f>
        <v>0</v>
      </c>
      <c r="L3" s="110">
        <f>SUMIF('corrected risk values'!AL$4:AL$60190,$D3,'corrected risk values'!$C$4:$C$60190)</f>
        <v>0</v>
      </c>
      <c r="M3" s="110">
        <f>SUMIF('corrected risk values'!AP$4:AP$60190,$D3,'corrected risk values'!$C$4:$C$60190)</f>
        <v>1</v>
      </c>
      <c r="N3" s="110">
        <f>SUMIF('corrected risk values'!AT$4:AT$60190,$D3,'corrected risk values'!$C$4:$C$60190)</f>
        <v>0</v>
      </c>
      <c r="O3" s="110">
        <f>SUMIF('corrected risk values'!AX$4:AX$60190,$D3,'corrected risk values'!$C$4:$C$60190)</f>
        <v>0</v>
      </c>
      <c r="P3" s="110">
        <f>SUMIF('corrected risk values'!BB$4:BB$60190,$D3,'corrected risk values'!$C$4:$C$60190)</f>
        <v>0</v>
      </c>
      <c r="Q3" s="111">
        <f>SUMIF('corrected risk values'!BF$4:BF$60190,$D3,'corrected risk values'!$C$4:$C$60190)</f>
        <v>0</v>
      </c>
      <c r="R3" s="112">
        <f t="shared" ref="R3:R29" si="0">SUM(E3,F3,G3,H3,I3,J3,K3,L3,M3,N3,O3,P3,Q3)</f>
        <v>1</v>
      </c>
      <c r="S3" s="113">
        <f t="shared" ref="S3:S29" si="1">SUM(E3*$E$2,F3*$F$2,G3*$G$2,H3*$H$2,I3*$I$2,J3*$J$2,K3*$K$2,L3*$L$2,M3*$M$2,N3*$N$2,O3*$O$2,P3*$P$2,Q3*$Q$2)</f>
        <v>1</v>
      </c>
      <c r="AC3" t="s">
        <v>28</v>
      </c>
    </row>
    <row r="4" spans="1:29" ht="13.1" x14ac:dyDescent="0.25">
      <c r="A4" s="120"/>
      <c r="C4" s="98">
        <f>SUMIF('corrected risk values'!G$4:G$60190,$D4,'corrected risk values'!$C$4:$C$60190)</f>
        <v>0</v>
      </c>
      <c r="D4" s="114">
        <f>D5-1</f>
        <v>43997</v>
      </c>
      <c r="E4" s="115">
        <f>SUMIF('corrected risk values'!J$4:J$60190,$D4,'corrected risk values'!$C$4:$C$60190)</f>
        <v>0</v>
      </c>
      <c r="F4" s="116">
        <f>SUMIF('corrected risk values'!N$4:N$60190,$D4,'corrected risk values'!$C$4:$C$60190)</f>
        <v>0</v>
      </c>
      <c r="G4" s="116">
        <f>SUMIF('corrected risk values'!R$4:R$60190,$D4,'corrected risk values'!$C$4:$C$60190)</f>
        <v>0</v>
      </c>
      <c r="H4" s="116">
        <f>SUMIF('corrected risk values'!V$4:V$60190,$D4,'corrected risk values'!$C$4:$C$60190)</f>
        <v>0</v>
      </c>
      <c r="I4" s="116">
        <f>SUMIF('corrected risk values'!Z$4:Z$60190,$D4,'corrected risk values'!$C$4:$C$60190)</f>
        <v>0</v>
      </c>
      <c r="J4" s="116">
        <f>SUMIF('corrected risk values'!AD$4:AD$60190,$D4,'corrected risk values'!$C$4:$C$60190)</f>
        <v>0</v>
      </c>
      <c r="K4" s="116">
        <f>SUMIF('corrected risk values'!AH$4:AH$60190,$D4,'corrected risk values'!$C$4:$C$60190)</f>
        <v>0</v>
      </c>
      <c r="L4" s="116">
        <f>SUMIF('corrected risk values'!AL$4:AL$60190,$D4,'corrected risk values'!$C$4:$C$60190)</f>
        <v>1</v>
      </c>
      <c r="M4" s="116">
        <f>SUMIF('corrected risk values'!AP$4:AP$60190,$D4,'corrected risk values'!$C$4:$C$60190)</f>
        <v>0</v>
      </c>
      <c r="N4" s="116">
        <f>SUMIF('corrected risk values'!AT$4:AT$60190,$D4,'corrected risk values'!$C$4:$C$60190)</f>
        <v>0</v>
      </c>
      <c r="O4" s="116">
        <f>SUMIF('corrected risk values'!AX$4:AX$60190,$D4,'corrected risk values'!$C$4:$C$60190)</f>
        <v>0</v>
      </c>
      <c r="P4" s="116">
        <f>SUMIF('corrected risk values'!BB$4:BB$60190,$D4,'corrected risk values'!$C$4:$C$60190)</f>
        <v>0</v>
      </c>
      <c r="Q4" s="117">
        <f>SUMIF('corrected risk values'!BF$4:BF$60190,$D4,'corrected risk values'!$C$4:$C$60190)</f>
        <v>0</v>
      </c>
      <c r="R4" s="118">
        <f t="shared" si="0"/>
        <v>1</v>
      </c>
      <c r="S4" s="119">
        <f t="shared" si="1"/>
        <v>1</v>
      </c>
      <c r="AC4" t="s">
        <v>23</v>
      </c>
    </row>
    <row r="5" spans="1:29" ht="13.1" x14ac:dyDescent="0.25">
      <c r="A5" s="120"/>
      <c r="C5" s="98">
        <f>SUMIF('corrected risk values'!G$4:G$60190,$D5,'corrected risk values'!$C$4:$C$60190)</f>
        <v>0</v>
      </c>
      <c r="D5" s="114">
        <v>43998</v>
      </c>
      <c r="E5" s="153">
        <f>SUMIF('corrected risk values'!J$4:J$60190,$D5,'corrected risk values'!$C$4:$C$60190)</f>
        <v>10</v>
      </c>
      <c r="F5" s="116">
        <f>SUMIF('corrected risk values'!N$4:N$60190,$D5,'corrected risk values'!$C$4:$C$60190)</f>
        <v>5</v>
      </c>
      <c r="G5" s="116">
        <f>SUMIF('corrected risk values'!R$4:R$60190,$D5,'corrected risk values'!$C$4:$C$60190)</f>
        <v>2</v>
      </c>
      <c r="H5" s="116">
        <f>SUMIF('corrected risk values'!V$4:V$60190,$D5,'corrected risk values'!$C$4:$C$60190)</f>
        <v>2</v>
      </c>
      <c r="I5" s="116">
        <f>SUMIF('corrected risk values'!Z$4:Z$60190,$D5,'corrected risk values'!$C$4:$C$60190)</f>
        <v>2</v>
      </c>
      <c r="J5" s="116">
        <f>SUMIF('corrected risk values'!AD$4:AD$60190,$D5,'corrected risk values'!$C$4:$C$60190)</f>
        <v>5</v>
      </c>
      <c r="K5" s="116">
        <f>SUMIF('corrected risk values'!AH$4:AH$60190,$D5,'corrected risk values'!$C$4:$C$60190)</f>
        <v>3</v>
      </c>
      <c r="L5" s="116">
        <f>SUMIF('corrected risk values'!AL$4:AL$60190,$D5,'corrected risk values'!$C$4:$C$60190)</f>
        <v>3</v>
      </c>
      <c r="M5" s="116">
        <f>SUMIF('corrected risk values'!AP$4:AP$60190,$D5,'corrected risk values'!$C$4:$C$60190)</f>
        <v>11</v>
      </c>
      <c r="N5" s="116">
        <f>SUMIF('corrected risk values'!AT$4:AT$60190,$D5,'corrected risk values'!$C$4:$C$60190)</f>
        <v>11</v>
      </c>
      <c r="O5" s="116">
        <f>SUMIF('corrected risk values'!AX$4:AX$60190,$D5,'corrected risk values'!$C$4:$C$60190)</f>
        <v>8</v>
      </c>
      <c r="P5" s="116">
        <f>SUMIF('corrected risk values'!BB$4:BB$60190,$D5,'corrected risk values'!$C$4:$C$60190)</f>
        <v>5</v>
      </c>
      <c r="Q5" s="117">
        <f>SUMIF('corrected risk values'!BF$4:BF$60190,$D5,'corrected risk values'!$C$4:$C$60190)</f>
        <v>3</v>
      </c>
      <c r="R5" s="118">
        <f t="shared" si="0"/>
        <v>70</v>
      </c>
      <c r="S5" s="119">
        <f t="shared" si="1"/>
        <v>201</v>
      </c>
      <c r="AC5" t="s">
        <v>30</v>
      </c>
    </row>
    <row r="6" spans="1:29" ht="13.1" x14ac:dyDescent="0.25">
      <c r="A6" s="120">
        <v>580</v>
      </c>
      <c r="B6" s="121">
        <f t="shared" ref="B6:B41" si="2">C6/A6</f>
        <v>1.7241379310344827E-2</v>
      </c>
      <c r="C6" s="98">
        <f>SUMIF('corrected risk values'!G$4:G$60190,$D6,'corrected risk values'!$C$4:$C$60190)</f>
        <v>10</v>
      </c>
      <c r="D6" s="114">
        <f t="shared" ref="D6:D66" si="3">D5+1</f>
        <v>43999</v>
      </c>
      <c r="E6" s="153">
        <f>SUMIF('corrected risk values'!J$4:J$60190,$D6,'corrected risk values'!$C$4:$C$60190)</f>
        <v>5</v>
      </c>
      <c r="F6" s="116">
        <f>SUMIF('corrected risk values'!N$4:N$60190,$D6,'corrected risk values'!$C$4:$C$60190)</f>
        <v>4</v>
      </c>
      <c r="G6" s="116">
        <f>SUMIF('corrected risk values'!R$4:R$60190,$D6,'corrected risk values'!$C$4:$C$60190)</f>
        <v>4</v>
      </c>
      <c r="H6" s="116">
        <f>SUMIF('corrected risk values'!V$4:V$60190,$D6,'corrected risk values'!$C$4:$C$60190)</f>
        <v>2</v>
      </c>
      <c r="I6" s="116">
        <f>SUMIF('corrected risk values'!Z$4:Z$60190,$D6,'corrected risk values'!$C$4:$C$60190)</f>
        <v>6</v>
      </c>
      <c r="J6" s="116">
        <f>SUMIF('corrected risk values'!AD$4:AD$60190,$D6,'corrected risk values'!$C$4:$C$60190)</f>
        <v>5</v>
      </c>
      <c r="K6" s="116">
        <f>SUMIF('corrected risk values'!AH$4:AH$60190,$D6,'corrected risk values'!$C$4:$C$60190)</f>
        <v>6</v>
      </c>
      <c r="L6" s="116">
        <f>SUMIF('corrected risk values'!AL$4:AL$60190,$D6,'corrected risk values'!$C$4:$C$60190)</f>
        <v>11</v>
      </c>
      <c r="M6" s="116">
        <f>SUMIF('corrected risk values'!AP$4:AP$60190,$D6,'corrected risk values'!$C$4:$C$60190)</f>
        <v>12</v>
      </c>
      <c r="N6" s="116">
        <f>SUMIF('corrected risk values'!AT$4:AT$60190,$D6,'corrected risk values'!$C$4:$C$60190)</f>
        <v>11</v>
      </c>
      <c r="O6" s="116">
        <f>SUMIF('corrected risk values'!AX$4:AX$60190,$D6,'corrected risk values'!$C$4:$C$60190)</f>
        <v>5</v>
      </c>
      <c r="P6" s="116">
        <f>SUMIF('corrected risk values'!BB$4:BB$60190,$D6,'corrected risk values'!$C$4:$C$60190)</f>
        <v>6</v>
      </c>
      <c r="Q6" s="117">
        <f>SUMIF('corrected risk values'!BF$4:BF$60190,$D6,'corrected risk values'!$C$4:$C$60190)</f>
        <v>12</v>
      </c>
      <c r="R6" s="118">
        <f t="shared" si="0"/>
        <v>89</v>
      </c>
      <c r="S6" s="119">
        <f t="shared" si="1"/>
        <v>218</v>
      </c>
      <c r="AC6" t="str">
        <f>AC2&amp; ", " &amp;AC3</f>
        <v>positiv getestete App-Nutzer, die ihre Infektion übermittelt haben</v>
      </c>
    </row>
    <row r="7" spans="1:29" ht="13.1" x14ac:dyDescent="0.25">
      <c r="A7" s="120">
        <v>770</v>
      </c>
      <c r="B7" s="121">
        <f t="shared" si="2"/>
        <v>6.4935064935064939E-3</v>
      </c>
      <c r="C7" s="98">
        <f>SUMIF('corrected risk values'!G$4:G$60190,$D7,'corrected risk values'!$C$4:$C$60190)</f>
        <v>5</v>
      </c>
      <c r="D7" s="114">
        <f t="shared" si="3"/>
        <v>44000</v>
      </c>
      <c r="E7" s="153">
        <f>SUMIF('corrected risk values'!J$4:J$60190,$D7,'corrected risk values'!$C$4:$C$60190)</f>
        <v>4</v>
      </c>
      <c r="F7" s="116">
        <f>SUMIF('corrected risk values'!N$4:N$60190,$D7,'corrected risk values'!$C$4:$C$60190)</f>
        <v>4</v>
      </c>
      <c r="G7" s="116">
        <f>SUMIF('corrected risk values'!R$4:R$60190,$D7,'corrected risk values'!$C$4:$C$60190)</f>
        <v>3</v>
      </c>
      <c r="H7" s="116">
        <f>SUMIF('corrected risk values'!V$4:V$60190,$D7,'corrected risk values'!$C$4:$C$60190)</f>
        <v>8</v>
      </c>
      <c r="I7" s="116">
        <f>SUMIF('corrected risk values'!Z$4:Z$60190,$D7,'corrected risk values'!$C$4:$C$60190)</f>
        <v>6</v>
      </c>
      <c r="J7" s="116">
        <f>SUMIF('corrected risk values'!AD$4:AD$60190,$D7,'corrected risk values'!$C$4:$C$60190)</f>
        <v>7</v>
      </c>
      <c r="K7" s="116">
        <f>SUMIF('corrected risk values'!AH$4:AH$60190,$D7,'corrected risk values'!$C$4:$C$60190)</f>
        <v>12</v>
      </c>
      <c r="L7" s="116">
        <f>SUMIF('corrected risk values'!AL$4:AL$60190,$D7,'corrected risk values'!$C$4:$C$60190)</f>
        <v>14</v>
      </c>
      <c r="M7" s="116">
        <f>SUMIF('corrected risk values'!AP$4:AP$60190,$D7,'corrected risk values'!$C$4:$C$60190)</f>
        <v>9</v>
      </c>
      <c r="N7" s="116">
        <f>SUMIF('corrected risk values'!AT$4:AT$60190,$D7,'corrected risk values'!$C$4:$C$60190)</f>
        <v>5</v>
      </c>
      <c r="O7" s="116">
        <f>SUMIF('corrected risk values'!AX$4:AX$60190,$D7,'corrected risk values'!$C$4:$C$60190)</f>
        <v>8</v>
      </c>
      <c r="P7" s="116">
        <f>SUMIF('corrected risk values'!BB$4:BB$60190,$D7,'corrected risk values'!$C$4:$C$60190)</f>
        <v>17</v>
      </c>
      <c r="Q7" s="117">
        <f>SUMIF('corrected risk values'!BF$4:BF$60190,$D7,'corrected risk values'!$C$4:$C$60190)</f>
        <v>16</v>
      </c>
      <c r="R7" s="118">
        <f t="shared" si="0"/>
        <v>113</v>
      </c>
      <c r="S7" s="119">
        <f t="shared" si="1"/>
        <v>276</v>
      </c>
      <c r="U7" s="157" t="s">
        <v>19</v>
      </c>
      <c r="W7" s="157" t="s">
        <v>20</v>
      </c>
      <c r="X7" s="157" t="s">
        <v>25</v>
      </c>
      <c r="Y7" s="157" t="s">
        <v>26</v>
      </c>
      <c r="Z7" s="157" t="s">
        <v>27</v>
      </c>
      <c r="AC7" t="str">
        <f>AC6 &amp; CHAR(10) &amp; AC4</f>
        <v>positiv getestete App-Nutzer, die ihre Infektion übermittelt haben
gleitender 7-Tage-Mittelwert</v>
      </c>
    </row>
    <row r="8" spans="1:29" ht="13.1" customHeight="1" x14ac:dyDescent="0.25">
      <c r="A8" s="120">
        <v>601</v>
      </c>
      <c r="B8" s="121">
        <f t="shared" si="2"/>
        <v>6.6555740432612314E-3</v>
      </c>
      <c r="C8" s="98">
        <f>SUMIF('corrected risk values'!G$4:G$60190,$D8,'corrected risk values'!$C$4:$C$60190)</f>
        <v>4</v>
      </c>
      <c r="D8" s="114">
        <f t="shared" si="3"/>
        <v>44001</v>
      </c>
      <c r="E8" s="115">
        <f>SUMIF('corrected risk values'!J$4:J$60190,$D8,'corrected risk values'!$C$4:$C$60190)</f>
        <v>4</v>
      </c>
      <c r="F8" s="116">
        <f>SUMIF('corrected risk values'!N$4:N$60190,$D8,'corrected risk values'!$C$4:$C$60190)</f>
        <v>3</v>
      </c>
      <c r="G8" s="116">
        <f>SUMIF('corrected risk values'!R$4:R$60190,$D8,'corrected risk values'!$C$4:$C$60190)</f>
        <v>9</v>
      </c>
      <c r="H8" s="116">
        <f>SUMIF('corrected risk values'!V$4:V$60190,$D8,'corrected risk values'!$C$4:$C$60190)</f>
        <v>8</v>
      </c>
      <c r="I8" s="116">
        <f>SUMIF('corrected risk values'!Z$4:Z$60190,$D8,'corrected risk values'!$C$4:$C$60190)</f>
        <v>8</v>
      </c>
      <c r="J8" s="116">
        <f>SUMIF('corrected risk values'!AD$4:AD$60190,$D8,'corrected risk values'!$C$4:$C$60190)</f>
        <v>14</v>
      </c>
      <c r="K8" s="116">
        <f>SUMIF('corrected risk values'!AH$4:AH$60190,$D8,'corrected risk values'!$C$4:$C$60190)</f>
        <v>15</v>
      </c>
      <c r="L8" s="116">
        <f>SUMIF('corrected risk values'!AL$4:AL$60190,$D8,'corrected risk values'!$C$4:$C$60190)</f>
        <v>12</v>
      </c>
      <c r="M8" s="116">
        <f>SUMIF('corrected risk values'!AP$4:AP$60190,$D8,'corrected risk values'!$C$4:$C$60190)</f>
        <v>6</v>
      </c>
      <c r="N8" s="116">
        <f>SUMIF('corrected risk values'!AT$4:AT$60190,$D8,'corrected risk values'!$C$4:$C$60190)</f>
        <v>9</v>
      </c>
      <c r="O8" s="116">
        <f>SUMIF('corrected risk values'!AX$4:AX$60190,$D8,'corrected risk values'!$C$4:$C$60190)</f>
        <v>19</v>
      </c>
      <c r="P8" s="116">
        <f>SUMIF('corrected risk values'!BB$4:BB$60190,$D8,'corrected risk values'!$C$4:$C$60190)</f>
        <v>16</v>
      </c>
      <c r="Q8" s="117">
        <f>SUMIF('corrected risk values'!BF$4:BF$60190,$D8,'corrected risk values'!$C$4:$C$60190)</f>
        <v>21</v>
      </c>
      <c r="R8" s="118">
        <f t="shared" si="0"/>
        <v>144</v>
      </c>
      <c r="S8" s="119">
        <f t="shared" si="1"/>
        <v>364</v>
      </c>
      <c r="U8" s="157"/>
      <c r="W8" s="157"/>
      <c r="X8" s="157"/>
      <c r="Y8" s="157"/>
      <c r="Z8" s="157"/>
      <c r="AC8" t="str">
        <f>AC5 &amp; CHAR(10) &amp; AC4</f>
        <v>von Gesundheitsämtern an das RKI elektronisch übermittelte neue Fälle
gleitender 7-Tage-Mittelwert</v>
      </c>
    </row>
    <row r="9" spans="1:29" ht="13.1" x14ac:dyDescent="0.25">
      <c r="A9" s="120">
        <v>687</v>
      </c>
      <c r="B9" s="121">
        <f t="shared" si="2"/>
        <v>5.822416302765648E-3</v>
      </c>
      <c r="C9" s="98">
        <f>SUMIF('corrected risk values'!G$4:G$60190,$D9,'corrected risk values'!$C$4:$C$60190)</f>
        <v>4</v>
      </c>
      <c r="D9" s="114">
        <f t="shared" si="3"/>
        <v>44002</v>
      </c>
      <c r="E9" s="115">
        <f>SUMIF('corrected risk values'!J$4:J$60190,$D9,'corrected risk values'!$C$4:$C$60190)</f>
        <v>3</v>
      </c>
      <c r="F9" s="116">
        <f>SUMIF('corrected risk values'!N$4:N$60190,$D9,'corrected risk values'!$C$4:$C$60190)</f>
        <v>9</v>
      </c>
      <c r="G9" s="116">
        <f>SUMIF('corrected risk values'!R$4:R$60190,$D9,'corrected risk values'!$C$4:$C$60190)</f>
        <v>9</v>
      </c>
      <c r="H9" s="116">
        <f>SUMIF('corrected risk values'!V$4:V$60190,$D9,'corrected risk values'!$C$4:$C$60190)</f>
        <v>8</v>
      </c>
      <c r="I9" s="116">
        <f>SUMIF('corrected risk values'!Z$4:Z$60190,$D9,'corrected risk values'!$C$4:$C$60190)</f>
        <v>12</v>
      </c>
      <c r="J9" s="116">
        <f>SUMIF('corrected risk values'!AD$4:AD$60190,$D9,'corrected risk values'!$C$4:$C$60190)</f>
        <v>13</v>
      </c>
      <c r="K9" s="116">
        <f>SUMIF('corrected risk values'!AH$4:AH$60190,$D9,'corrected risk values'!$C$4:$C$60190)</f>
        <v>10</v>
      </c>
      <c r="L9" s="116">
        <f>SUMIF('corrected risk values'!AL$4:AL$60190,$D9,'corrected risk values'!$C$4:$C$60190)</f>
        <v>6</v>
      </c>
      <c r="M9" s="116">
        <f>SUMIF('corrected risk values'!AP$4:AP$60190,$D9,'corrected risk values'!$C$4:$C$60190)</f>
        <v>11</v>
      </c>
      <c r="N9" s="116">
        <f>SUMIF('corrected risk values'!AT$4:AT$60190,$D9,'corrected risk values'!$C$4:$C$60190)</f>
        <v>19</v>
      </c>
      <c r="O9" s="116">
        <f>SUMIF('corrected risk values'!AX$4:AX$60190,$D9,'corrected risk values'!$C$4:$C$60190)</f>
        <v>15</v>
      </c>
      <c r="P9" s="116">
        <f>SUMIF('corrected risk values'!BB$4:BB$60190,$D9,'corrected risk values'!$C$4:$C$60190)</f>
        <v>21</v>
      </c>
      <c r="Q9" s="117">
        <f>SUMIF('corrected risk values'!BF$4:BF$60190,$D9,'corrected risk values'!$C$4:$C$60190)</f>
        <v>14</v>
      </c>
      <c r="R9" s="118">
        <f t="shared" si="0"/>
        <v>150</v>
      </c>
      <c r="S9" s="119">
        <f t="shared" si="1"/>
        <v>421</v>
      </c>
      <c r="U9" s="123"/>
      <c r="AC9" t="s">
        <v>24</v>
      </c>
    </row>
    <row r="10" spans="1:29" ht="13.1" x14ac:dyDescent="0.25">
      <c r="A10" s="120">
        <v>537</v>
      </c>
      <c r="B10" s="121">
        <f t="shared" si="2"/>
        <v>5.5865921787709499E-3</v>
      </c>
      <c r="C10" s="98">
        <f>SUMIF('corrected risk values'!G$4:G$60190,$D10,'corrected risk values'!$C$4:$C$60190)</f>
        <v>3</v>
      </c>
      <c r="D10" s="114">
        <f t="shared" si="3"/>
        <v>44003</v>
      </c>
      <c r="E10" s="115">
        <f>SUMIF('corrected risk values'!J$4:J$60190,$D10,'corrected risk values'!$C$4:$C$60190)</f>
        <v>9</v>
      </c>
      <c r="F10" s="116">
        <f>SUMIF('corrected risk values'!N$4:N$60190,$D10,'corrected risk values'!$C$4:$C$60190)</f>
        <v>9</v>
      </c>
      <c r="G10" s="116">
        <f>SUMIF('corrected risk values'!R$4:R$60190,$D10,'corrected risk values'!$C$4:$C$60190)</f>
        <v>9</v>
      </c>
      <c r="H10" s="116">
        <f>SUMIF('corrected risk values'!V$4:V$60190,$D10,'corrected risk values'!$C$4:$C$60190)</f>
        <v>12</v>
      </c>
      <c r="I10" s="116">
        <f>SUMIF('corrected risk values'!Z$4:Z$60190,$D10,'corrected risk values'!$C$4:$C$60190)</f>
        <v>13</v>
      </c>
      <c r="J10" s="116">
        <f>SUMIF('corrected risk values'!AD$4:AD$60190,$D10,'corrected risk values'!$C$4:$C$60190)</f>
        <v>11</v>
      </c>
      <c r="K10" s="116">
        <f>SUMIF('corrected risk values'!AH$4:AH$60190,$D10,'corrected risk values'!$C$4:$C$60190)</f>
        <v>7</v>
      </c>
      <c r="L10" s="116">
        <f>SUMIF('corrected risk values'!AL$4:AL$60190,$D10,'corrected risk values'!$C$4:$C$60190)</f>
        <v>10</v>
      </c>
      <c r="M10" s="116">
        <f>SUMIF('corrected risk values'!AP$4:AP$60190,$D10,'corrected risk values'!$C$4:$C$60190)</f>
        <v>19</v>
      </c>
      <c r="N10" s="116">
        <f>SUMIF('corrected risk values'!AT$4:AT$60190,$D10,'corrected risk values'!$C$4:$C$60190)</f>
        <v>15</v>
      </c>
      <c r="O10" s="116">
        <f>SUMIF('corrected risk values'!AX$4:AX$60190,$D10,'corrected risk values'!$C$4:$C$60190)</f>
        <v>21</v>
      </c>
      <c r="P10" s="116">
        <f>SUMIF('corrected risk values'!BB$4:BB$60190,$D10,'corrected risk values'!$C$4:$C$60190)</f>
        <v>14</v>
      </c>
      <c r="Q10" s="117">
        <f>SUMIF('corrected risk values'!BF$4:BF$60190,$D10,'corrected risk values'!$C$4:$C$60190)</f>
        <v>8</v>
      </c>
      <c r="R10" s="118">
        <f t="shared" si="0"/>
        <v>157</v>
      </c>
      <c r="S10" s="119">
        <f t="shared" si="1"/>
        <v>486</v>
      </c>
      <c r="U10" s="123"/>
      <c r="X10" s="123"/>
      <c r="Y10" s="123"/>
      <c r="Z10" s="125"/>
      <c r="AC10" t="str">
        <f>AC9&amp; ", " &amp;AC3</f>
        <v>Prozentsatz der Neu-Infizierten, die ihre Infektion übermittelt haben</v>
      </c>
    </row>
    <row r="11" spans="1:29" ht="13.1" x14ac:dyDescent="0.25">
      <c r="A11" s="120">
        <v>503</v>
      </c>
      <c r="B11" s="121">
        <f t="shared" si="2"/>
        <v>1.7892644135188866E-2</v>
      </c>
      <c r="C11" s="98">
        <f>SUMIF('corrected risk values'!G$4:G$60190,$D11,'corrected risk values'!$C$4:$C$60190)</f>
        <v>9</v>
      </c>
      <c r="D11" s="114">
        <f t="shared" si="3"/>
        <v>44004</v>
      </c>
      <c r="E11" s="115">
        <f>SUMIF('corrected risk values'!J$4:J$60190,$D11,'corrected risk values'!$C$4:$C$60190)</f>
        <v>11</v>
      </c>
      <c r="F11" s="116">
        <f>SUMIF('corrected risk values'!N$4:N$60190,$D11,'corrected risk values'!$C$4:$C$60190)</f>
        <v>9</v>
      </c>
      <c r="G11" s="116">
        <f>SUMIF('corrected risk values'!R$4:R$60190,$D11,'corrected risk values'!$C$4:$C$60190)</f>
        <v>13</v>
      </c>
      <c r="H11" s="116">
        <f>SUMIF('corrected risk values'!V$4:V$60190,$D11,'corrected risk values'!$C$4:$C$60190)</f>
        <v>15</v>
      </c>
      <c r="I11" s="116">
        <f>SUMIF('corrected risk values'!Z$4:Z$60190,$D11,'corrected risk values'!$C$4:$C$60190)</f>
        <v>13</v>
      </c>
      <c r="J11" s="116">
        <f>SUMIF('corrected risk values'!AD$4:AD$60190,$D11,'corrected risk values'!$C$4:$C$60190)</f>
        <v>7</v>
      </c>
      <c r="K11" s="116">
        <f>SUMIF('corrected risk values'!AH$4:AH$60190,$D11,'corrected risk values'!$C$4:$C$60190)</f>
        <v>12</v>
      </c>
      <c r="L11" s="116">
        <f>SUMIF('corrected risk values'!AL$4:AL$60190,$D11,'corrected risk values'!$C$4:$C$60190)</f>
        <v>21</v>
      </c>
      <c r="M11" s="116">
        <f>SUMIF('corrected risk values'!AP$4:AP$60190,$D11,'corrected risk values'!$C$4:$C$60190)</f>
        <v>16</v>
      </c>
      <c r="N11" s="116">
        <f>SUMIF('corrected risk values'!AT$4:AT$60190,$D11,'corrected risk values'!$C$4:$C$60190)</f>
        <v>20</v>
      </c>
      <c r="O11" s="116">
        <f>SUMIF('corrected risk values'!AX$4:AX$60190,$D11,'corrected risk values'!$C$4:$C$60190)</f>
        <v>13</v>
      </c>
      <c r="P11" s="116">
        <f>SUMIF('corrected risk values'!BB$4:BB$60190,$D11,'corrected risk values'!$C$4:$C$60190)</f>
        <v>8</v>
      </c>
      <c r="Q11" s="117">
        <f>SUMIF('corrected risk values'!BF$4:BF$60190,$D11,'corrected risk values'!$C$4:$C$60190)</f>
        <v>1</v>
      </c>
      <c r="R11" s="118">
        <f t="shared" si="0"/>
        <v>159</v>
      </c>
      <c r="S11" s="119">
        <f t="shared" si="1"/>
        <v>539</v>
      </c>
      <c r="U11" s="123"/>
      <c r="X11" s="123"/>
      <c r="Y11" s="123"/>
      <c r="Z11" s="125"/>
      <c r="AC11" t="str">
        <f>AC10 &amp; CHAR(10) &amp; AC4</f>
        <v>Prozentsatz der Neu-Infizierten, die ihre Infektion übermittelt haben
gleitender 7-Tage-Mittelwert</v>
      </c>
    </row>
    <row r="12" spans="1:29" ht="13.1" x14ac:dyDescent="0.25">
      <c r="A12" s="120">
        <v>587</v>
      </c>
      <c r="B12" s="121">
        <f t="shared" si="2"/>
        <v>1.8739352640545145E-2</v>
      </c>
      <c r="C12" s="98">
        <f>SUMIF('corrected risk values'!G$4:G$60190,$D12,'corrected risk values'!$C$4:$C$60190)</f>
        <v>11</v>
      </c>
      <c r="D12" s="114">
        <f t="shared" si="3"/>
        <v>44005</v>
      </c>
      <c r="E12" s="115">
        <f>SUMIF('corrected risk values'!J$4:J$60190,$D12,'corrected risk values'!$C$4:$C$60190)</f>
        <v>9</v>
      </c>
      <c r="F12" s="116">
        <f>SUMIF('corrected risk values'!N$4:N$60190,$D12,'corrected risk values'!$C$4:$C$60190)</f>
        <v>13</v>
      </c>
      <c r="G12" s="116">
        <f>SUMIF('corrected risk values'!R$4:R$60190,$D12,'corrected risk values'!$C$4:$C$60190)</f>
        <v>16</v>
      </c>
      <c r="H12" s="116">
        <f>SUMIF('corrected risk values'!V$4:V$60190,$D12,'corrected risk values'!$C$4:$C$60190)</f>
        <v>13</v>
      </c>
      <c r="I12" s="116">
        <f>SUMIF('corrected risk values'!Z$4:Z$60190,$D12,'corrected risk values'!$C$4:$C$60190)</f>
        <v>7</v>
      </c>
      <c r="J12" s="116">
        <f>SUMIF('corrected risk values'!AD$4:AD$60190,$D12,'corrected risk values'!$C$4:$C$60190)</f>
        <v>12</v>
      </c>
      <c r="K12" s="116">
        <f>SUMIF('corrected risk values'!AH$4:AH$60190,$D12,'corrected risk values'!$C$4:$C$60190)</f>
        <v>20</v>
      </c>
      <c r="L12" s="116">
        <f>SUMIF('corrected risk values'!AL$4:AL$60190,$D12,'corrected risk values'!$C$4:$C$60190)</f>
        <v>17</v>
      </c>
      <c r="M12" s="116">
        <f>SUMIF('corrected risk values'!AP$4:AP$60190,$D12,'corrected risk values'!$C$4:$C$60190)</f>
        <v>20</v>
      </c>
      <c r="N12" s="116">
        <f>SUMIF('corrected risk values'!AT$4:AT$60190,$D12,'corrected risk values'!$C$4:$C$60190)</f>
        <v>15</v>
      </c>
      <c r="O12" s="116">
        <f>SUMIF('corrected risk values'!AX$4:AX$60190,$D12,'corrected risk values'!$C$4:$C$60190)</f>
        <v>8</v>
      </c>
      <c r="P12" s="116">
        <f>SUMIF('corrected risk values'!BB$4:BB$60190,$D12,'corrected risk values'!$C$4:$C$60190)</f>
        <v>2</v>
      </c>
      <c r="Q12" s="117">
        <f>SUMIF('corrected risk values'!BF$4:BF$60190,$D12,'corrected risk values'!$C$4:$C$60190)</f>
        <v>6</v>
      </c>
      <c r="R12" s="118">
        <f t="shared" si="0"/>
        <v>158</v>
      </c>
      <c r="S12" s="119">
        <f t="shared" si="1"/>
        <v>549</v>
      </c>
      <c r="U12" s="123">
        <f>IF(A12&lt;&gt;"",SUM(A6:A12)/7,"")</f>
        <v>609.28571428571433</v>
      </c>
      <c r="V12" s="121">
        <f>W12/U12</f>
        <v>1.0785463071512309E-2</v>
      </c>
      <c r="W12" s="124">
        <f>IF(C12&lt;&gt;"",SUM(C6:C12)/7,"")</f>
        <v>6.5714285714285712</v>
      </c>
      <c r="X12" s="123"/>
      <c r="Y12" s="123"/>
      <c r="Z12" s="125"/>
      <c r="AC12" t="s">
        <v>29</v>
      </c>
    </row>
    <row r="13" spans="1:29" ht="13.1" x14ac:dyDescent="0.25">
      <c r="A13" s="120">
        <v>630</v>
      </c>
      <c r="B13" s="121">
        <f t="shared" si="2"/>
        <v>1.4285714285714285E-2</v>
      </c>
      <c r="C13" s="98">
        <f>SUMIF('corrected risk values'!G$4:G$60190,$D13,'corrected risk values'!$C$4:$C$60190)</f>
        <v>9</v>
      </c>
      <c r="D13" s="114">
        <f t="shared" si="3"/>
        <v>44006</v>
      </c>
      <c r="E13" s="115">
        <f>SUMIF('corrected risk values'!J$4:J$60190,$D13,'corrected risk values'!$C$4:$C$60190)</f>
        <v>18</v>
      </c>
      <c r="F13" s="116">
        <f>SUMIF('corrected risk values'!N$4:N$60190,$D13,'corrected risk values'!$C$4:$C$60190)</f>
        <v>19</v>
      </c>
      <c r="G13" s="116">
        <f>SUMIF('corrected risk values'!R$4:R$60190,$D13,'corrected risk values'!$C$4:$C$60190)</f>
        <v>12</v>
      </c>
      <c r="H13" s="116">
        <f>SUMIF('corrected risk values'!V$4:V$60190,$D13,'corrected risk values'!$C$4:$C$60190)</f>
        <v>7</v>
      </c>
      <c r="I13" s="116">
        <f>SUMIF('corrected risk values'!Z$4:Z$60190,$D13,'corrected risk values'!$C$4:$C$60190)</f>
        <v>13</v>
      </c>
      <c r="J13" s="116">
        <f>SUMIF('corrected risk values'!AD$4:AD$60190,$D13,'corrected risk values'!$C$4:$C$60190)</f>
        <v>22</v>
      </c>
      <c r="K13" s="116">
        <f>SUMIF('corrected risk values'!AH$4:AH$60190,$D13,'corrected risk values'!$C$4:$C$60190)</f>
        <v>17</v>
      </c>
      <c r="L13" s="116">
        <f>SUMIF('corrected risk values'!AL$4:AL$60190,$D13,'corrected risk values'!$C$4:$C$60190)</f>
        <v>23</v>
      </c>
      <c r="M13" s="116">
        <f>SUMIF('corrected risk values'!AP$4:AP$60190,$D13,'corrected risk values'!$C$4:$C$60190)</f>
        <v>14</v>
      </c>
      <c r="N13" s="116">
        <f>SUMIF('corrected risk values'!AT$4:AT$60190,$D13,'corrected risk values'!$C$4:$C$60190)</f>
        <v>8</v>
      </c>
      <c r="O13" s="116">
        <f>SUMIF('corrected risk values'!AX$4:AX$60190,$D13,'corrected risk values'!$C$4:$C$60190)</f>
        <v>3</v>
      </c>
      <c r="P13" s="116">
        <f>SUMIF('corrected risk values'!BB$4:BB$60190,$D13,'corrected risk values'!$C$4:$C$60190)</f>
        <v>6</v>
      </c>
      <c r="Q13" s="117">
        <f>SUMIF('corrected risk values'!BF$4:BF$60190,$D13,'corrected risk values'!$C$4:$C$60190)</f>
        <v>14</v>
      </c>
      <c r="R13" s="118">
        <f t="shared" si="0"/>
        <v>176</v>
      </c>
      <c r="S13" s="119">
        <f t="shared" si="1"/>
        <v>628</v>
      </c>
      <c r="U13" s="123">
        <f t="shared" ref="U13:U28" si="4">IF(A13&lt;&gt;"",SUM(A7:A13)/7,"")</f>
        <v>616.42857142857144</v>
      </c>
      <c r="V13" s="121">
        <f>W13/U13</f>
        <v>1.0428736964078795E-2</v>
      </c>
      <c r="W13" s="124">
        <f t="shared" ref="W13:W26" si="5">IF(C13&lt;&gt;"",SUM(C7:C13)/7,"")</f>
        <v>6.4285714285714288</v>
      </c>
      <c r="X13" s="123"/>
      <c r="Y13" s="123"/>
      <c r="Z13" s="125"/>
      <c r="AC13" t="str">
        <f>AC2</f>
        <v>positiv getestete App-Nutzer</v>
      </c>
    </row>
    <row r="14" spans="1:29" ht="13.1" x14ac:dyDescent="0.25">
      <c r="A14" s="120">
        <v>477</v>
      </c>
      <c r="B14" s="121">
        <f t="shared" si="2"/>
        <v>3.9832285115303984E-2</v>
      </c>
      <c r="C14" s="98">
        <f>SUMIF('corrected risk values'!G$4:G$60190,$D14,'corrected risk values'!$C$4:$C$60190)</f>
        <v>19</v>
      </c>
      <c r="D14" s="114">
        <f t="shared" si="3"/>
        <v>44007</v>
      </c>
      <c r="E14" s="115">
        <f>SUMIF('corrected risk values'!J$4:J$60190,$D14,'corrected risk values'!$C$4:$C$60190)</f>
        <v>19</v>
      </c>
      <c r="F14" s="116">
        <f>SUMIF('corrected risk values'!N$4:N$60190,$D14,'corrected risk values'!$C$4:$C$60190)</f>
        <v>13</v>
      </c>
      <c r="G14" s="116">
        <f>SUMIF('corrected risk values'!R$4:R$60190,$D14,'corrected risk values'!$C$4:$C$60190)</f>
        <v>6</v>
      </c>
      <c r="H14" s="116">
        <f>SUMIF('corrected risk values'!V$4:V$60190,$D14,'corrected risk values'!$C$4:$C$60190)</f>
        <v>13</v>
      </c>
      <c r="I14" s="116">
        <f>SUMIF('corrected risk values'!Z$4:Z$60190,$D14,'corrected risk values'!$C$4:$C$60190)</f>
        <v>21</v>
      </c>
      <c r="J14" s="116">
        <f>SUMIF('corrected risk values'!AD$4:AD$60190,$D14,'corrected risk values'!$C$4:$C$60190)</f>
        <v>15</v>
      </c>
      <c r="K14" s="116">
        <f>SUMIF('corrected risk values'!AH$4:AH$60190,$D14,'corrected risk values'!$C$4:$C$60190)</f>
        <v>24</v>
      </c>
      <c r="L14" s="116">
        <f>SUMIF('corrected risk values'!AL$4:AL$60190,$D14,'corrected risk values'!$C$4:$C$60190)</f>
        <v>14</v>
      </c>
      <c r="M14" s="116">
        <f>SUMIF('corrected risk values'!AP$4:AP$60190,$D14,'corrected risk values'!$C$4:$C$60190)</f>
        <v>8</v>
      </c>
      <c r="N14" s="116">
        <f>SUMIF('corrected risk values'!AT$4:AT$60190,$D14,'corrected risk values'!$C$4:$C$60190)</f>
        <v>3</v>
      </c>
      <c r="O14" s="116">
        <f>SUMIF('corrected risk values'!AX$4:AX$60190,$D14,'corrected risk values'!$C$4:$C$60190)</f>
        <v>6</v>
      </c>
      <c r="P14" s="116">
        <f>SUMIF('corrected risk values'!BB$4:BB$60190,$D14,'corrected risk values'!$C$4:$C$60190)</f>
        <v>12</v>
      </c>
      <c r="Q14" s="117">
        <f>SUMIF('corrected risk values'!BF$4:BF$60190,$D14,'corrected risk values'!$C$4:$C$60190)</f>
        <v>7</v>
      </c>
      <c r="R14" s="118">
        <f t="shared" si="0"/>
        <v>161</v>
      </c>
      <c r="S14" s="119">
        <f t="shared" si="1"/>
        <v>594</v>
      </c>
      <c r="U14" s="123">
        <f t="shared" si="4"/>
        <v>574.57142857142856</v>
      </c>
      <c r="V14" s="121">
        <f>W14/U14</f>
        <v>1.4669318746892094E-2</v>
      </c>
      <c r="W14" s="124">
        <f t="shared" si="5"/>
        <v>8.4285714285714288</v>
      </c>
      <c r="X14" s="123"/>
      <c r="Y14" s="123"/>
      <c r="Z14" s="125"/>
    </row>
    <row r="15" spans="1:29" ht="13.1" x14ac:dyDescent="0.25">
      <c r="A15" s="120">
        <v>687</v>
      </c>
      <c r="B15" s="121">
        <f t="shared" si="2"/>
        <v>3.0567685589519649E-2</v>
      </c>
      <c r="C15" s="98">
        <f>SUMIF('corrected risk values'!G$4:G$60190,$D15,'corrected risk values'!$C$4:$C$60190)</f>
        <v>21</v>
      </c>
      <c r="D15" s="114">
        <f t="shared" si="3"/>
        <v>44008</v>
      </c>
      <c r="E15" s="115">
        <f>SUMIF('corrected risk values'!J$4:J$60190,$D15,'corrected risk values'!$C$4:$C$60190)</f>
        <v>14</v>
      </c>
      <c r="F15" s="116">
        <f>SUMIF('corrected risk values'!N$4:N$60190,$D15,'corrected risk values'!$C$4:$C$60190)</f>
        <v>7</v>
      </c>
      <c r="G15" s="116">
        <f>SUMIF('corrected risk values'!R$4:R$60190,$D15,'corrected risk values'!$C$4:$C$60190)</f>
        <v>13</v>
      </c>
      <c r="H15" s="116">
        <f>SUMIF('corrected risk values'!V$4:V$60190,$D15,'corrected risk values'!$C$4:$C$60190)</f>
        <v>22</v>
      </c>
      <c r="I15" s="116">
        <f>SUMIF('corrected risk values'!Z$4:Z$60190,$D15,'corrected risk values'!$C$4:$C$60190)</f>
        <v>16</v>
      </c>
      <c r="J15" s="116">
        <f>SUMIF('corrected risk values'!AD$4:AD$60190,$D15,'corrected risk values'!$C$4:$C$60190)</f>
        <v>24</v>
      </c>
      <c r="K15" s="116">
        <f>SUMIF('corrected risk values'!AH$4:AH$60190,$D15,'corrected risk values'!$C$4:$C$60190)</f>
        <v>14</v>
      </c>
      <c r="L15" s="116">
        <f>SUMIF('corrected risk values'!AL$4:AL$60190,$D15,'corrected risk values'!$C$4:$C$60190)</f>
        <v>9</v>
      </c>
      <c r="M15" s="116">
        <f>SUMIF('corrected risk values'!AP$4:AP$60190,$D15,'corrected risk values'!$C$4:$C$60190)</f>
        <v>3</v>
      </c>
      <c r="N15" s="116">
        <f>SUMIF('corrected risk values'!AT$4:AT$60190,$D15,'corrected risk values'!$C$4:$C$60190)</f>
        <v>6</v>
      </c>
      <c r="O15" s="116">
        <f>SUMIF('corrected risk values'!AX$4:AX$60190,$D15,'corrected risk values'!$C$4:$C$60190)</f>
        <v>12</v>
      </c>
      <c r="P15" s="116">
        <f>SUMIF('corrected risk values'!BB$4:BB$60190,$D15,'corrected risk values'!$C$4:$C$60190)</f>
        <v>7</v>
      </c>
      <c r="Q15" s="117">
        <f>SUMIF('corrected risk values'!BF$4:BF$60190,$D15,'corrected risk values'!$C$4:$C$60190)</f>
        <v>10</v>
      </c>
      <c r="R15" s="118">
        <f t="shared" si="0"/>
        <v>157</v>
      </c>
      <c r="S15" s="119">
        <f t="shared" si="1"/>
        <v>633</v>
      </c>
      <c r="U15" s="123">
        <f t="shared" si="4"/>
        <v>586.85714285714289</v>
      </c>
      <c r="V15" s="121">
        <f>W15/U15</f>
        <v>1.8500486854917234E-2</v>
      </c>
      <c r="W15" s="124">
        <f t="shared" si="5"/>
        <v>10.857142857142858</v>
      </c>
      <c r="X15" s="123"/>
      <c r="Y15" s="123"/>
      <c r="Z15" s="125"/>
    </row>
    <row r="16" spans="1:29" ht="13.1" x14ac:dyDescent="0.25">
      <c r="A16" s="120">
        <v>256</v>
      </c>
      <c r="B16" s="121">
        <f t="shared" si="2"/>
        <v>5.46875E-2</v>
      </c>
      <c r="C16" s="98">
        <f>SUMIF('corrected risk values'!G$4:G$60190,$D16,'corrected risk values'!$C$4:$C$60190)</f>
        <v>14</v>
      </c>
      <c r="D16" s="114">
        <f t="shared" si="3"/>
        <v>44009</v>
      </c>
      <c r="E16" s="115">
        <f>SUMIF('corrected risk values'!J$4:J$60190,$D16,'corrected risk values'!$C$4:$C$60190)</f>
        <v>9</v>
      </c>
      <c r="F16" s="116">
        <f>SUMIF('corrected risk values'!N$4:N$60190,$D16,'corrected risk values'!$C$4:$C$60190)</f>
        <v>13</v>
      </c>
      <c r="G16" s="116">
        <f>SUMIF('corrected risk values'!R$4:R$60190,$D16,'corrected risk values'!$C$4:$C$60190)</f>
        <v>22</v>
      </c>
      <c r="H16" s="116">
        <f>SUMIF('corrected risk values'!V$4:V$60190,$D16,'corrected risk values'!$C$4:$C$60190)</f>
        <v>16</v>
      </c>
      <c r="I16" s="116">
        <f>SUMIF('corrected risk values'!Z$4:Z$60190,$D16,'corrected risk values'!$C$4:$C$60190)</f>
        <v>26</v>
      </c>
      <c r="J16" s="116">
        <f>SUMIF('corrected risk values'!AD$4:AD$60190,$D16,'corrected risk values'!$C$4:$C$60190)</f>
        <v>16</v>
      </c>
      <c r="K16" s="116">
        <f>SUMIF('corrected risk values'!AH$4:AH$60190,$D16,'corrected risk values'!$C$4:$C$60190)</f>
        <v>7</v>
      </c>
      <c r="L16" s="116">
        <f>SUMIF('corrected risk values'!AL$4:AL$60190,$D16,'corrected risk values'!$C$4:$C$60190)</f>
        <v>3</v>
      </c>
      <c r="M16" s="116">
        <f>SUMIF('corrected risk values'!AP$4:AP$60190,$D16,'corrected risk values'!$C$4:$C$60190)</f>
        <v>7</v>
      </c>
      <c r="N16" s="116">
        <f>SUMIF('corrected risk values'!AT$4:AT$60190,$D16,'corrected risk values'!$C$4:$C$60190)</f>
        <v>13</v>
      </c>
      <c r="O16" s="116">
        <f>SUMIF('corrected risk values'!AX$4:AX$60190,$D16,'corrected risk values'!$C$4:$C$60190)</f>
        <v>8</v>
      </c>
      <c r="P16" s="116">
        <f>SUMIF('corrected risk values'!BB$4:BB$60190,$D16,'corrected risk values'!$C$4:$C$60190)</f>
        <v>10</v>
      </c>
      <c r="Q16" s="117">
        <f>SUMIF('corrected risk values'!BF$4:BF$60190,$D16,'corrected risk values'!$C$4:$C$60190)</f>
        <v>21</v>
      </c>
      <c r="R16" s="118">
        <f t="shared" si="0"/>
        <v>171</v>
      </c>
      <c r="S16" s="119">
        <f t="shared" si="1"/>
        <v>709</v>
      </c>
      <c r="U16" s="123">
        <f t="shared" si="4"/>
        <v>525.28571428571433</v>
      </c>
      <c r="V16" s="121">
        <f t="shared" ref="V16:V24" si="6">W16/U16</f>
        <v>2.3388632036986674E-2</v>
      </c>
      <c r="W16" s="124">
        <f t="shared" si="5"/>
        <v>12.285714285714286</v>
      </c>
      <c r="X16" s="123">
        <f t="shared" ref="X16:X21" si="7">SUM(A6:A12)</f>
        <v>4265</v>
      </c>
      <c r="Y16" s="123">
        <f t="shared" ref="Y16:Y21" si="8">SUM(A10:A16)</f>
        <v>3677</v>
      </c>
      <c r="Z16" s="125">
        <f t="shared" ref="Z16:Z26" si="9">Y16/X16</f>
        <v>0.86213364595545139</v>
      </c>
      <c r="AA16" s="125"/>
    </row>
    <row r="17" spans="1:27" ht="13.1" x14ac:dyDescent="0.25">
      <c r="A17" s="120">
        <v>262</v>
      </c>
      <c r="B17" s="121">
        <f t="shared" si="2"/>
        <v>3.4351145038167941E-2</v>
      </c>
      <c r="C17" s="98">
        <f>SUMIF('corrected risk values'!G$4:G$60190,$D17,'corrected risk values'!$C$4:$C$60190)</f>
        <v>9</v>
      </c>
      <c r="D17" s="114">
        <f t="shared" si="3"/>
        <v>44010</v>
      </c>
      <c r="E17" s="115">
        <f>SUMIF('corrected risk values'!J$4:J$60190,$D17,'corrected risk values'!$C$4:$C$60190)</f>
        <v>12</v>
      </c>
      <c r="F17" s="116">
        <f>SUMIF('corrected risk values'!N$4:N$60190,$D17,'corrected risk values'!$C$4:$C$60190)</f>
        <v>23</v>
      </c>
      <c r="G17" s="116">
        <f>SUMIF('corrected risk values'!R$4:R$60190,$D17,'corrected risk values'!$C$4:$C$60190)</f>
        <v>17</v>
      </c>
      <c r="H17" s="116">
        <f>SUMIF('corrected risk values'!V$4:V$60190,$D17,'corrected risk values'!$C$4:$C$60190)</f>
        <v>28</v>
      </c>
      <c r="I17" s="116">
        <f>SUMIF('corrected risk values'!Z$4:Z$60190,$D17,'corrected risk values'!$C$4:$C$60190)</f>
        <v>14</v>
      </c>
      <c r="J17" s="116">
        <f>SUMIF('corrected risk values'!AD$4:AD$60190,$D17,'corrected risk values'!$C$4:$C$60190)</f>
        <v>8</v>
      </c>
      <c r="K17" s="116">
        <f>SUMIF('corrected risk values'!AH$4:AH$60190,$D17,'corrected risk values'!$C$4:$C$60190)</f>
        <v>3</v>
      </c>
      <c r="L17" s="116">
        <f>SUMIF('corrected risk values'!AL$4:AL$60190,$D17,'corrected risk values'!$C$4:$C$60190)</f>
        <v>7</v>
      </c>
      <c r="M17" s="116">
        <f>SUMIF('corrected risk values'!AP$4:AP$60190,$D17,'corrected risk values'!$C$4:$C$60190)</f>
        <v>12</v>
      </c>
      <c r="N17" s="116">
        <f>SUMIF('corrected risk values'!AT$4:AT$60190,$D17,'corrected risk values'!$C$4:$C$60190)</f>
        <v>7</v>
      </c>
      <c r="O17" s="116">
        <f>SUMIF('corrected risk values'!AX$4:AX$60190,$D17,'corrected risk values'!$C$4:$C$60190)</f>
        <v>11</v>
      </c>
      <c r="P17" s="116">
        <f>SUMIF('corrected risk values'!BB$4:BB$60190,$D17,'corrected risk values'!$C$4:$C$60190)</f>
        <v>20</v>
      </c>
      <c r="Q17" s="117">
        <f>SUMIF('corrected risk values'!BF$4:BF$60190,$D17,'corrected risk values'!$C$4:$C$60190)</f>
        <v>13</v>
      </c>
      <c r="R17" s="118">
        <f t="shared" si="0"/>
        <v>175</v>
      </c>
      <c r="S17" s="119">
        <f t="shared" si="1"/>
        <v>783</v>
      </c>
      <c r="U17" s="123">
        <f t="shared" si="4"/>
        <v>486</v>
      </c>
      <c r="V17" s="121">
        <f t="shared" si="6"/>
        <v>2.7042915931804818E-2</v>
      </c>
      <c r="W17" s="124">
        <f t="shared" si="5"/>
        <v>13.142857142857142</v>
      </c>
      <c r="X17" s="123">
        <f t="shared" si="7"/>
        <v>4315</v>
      </c>
      <c r="Y17" s="123">
        <f t="shared" si="8"/>
        <v>3402</v>
      </c>
      <c r="Z17" s="125">
        <f t="shared" si="9"/>
        <v>0.7884125144843569</v>
      </c>
      <c r="AA17" s="125"/>
    </row>
    <row r="18" spans="1:27" ht="13.1" x14ac:dyDescent="0.25">
      <c r="A18" s="120">
        <v>498</v>
      </c>
      <c r="B18" s="121">
        <f t="shared" si="2"/>
        <v>3.0120481927710843E-2</v>
      </c>
      <c r="C18" s="98">
        <f>SUMIF('corrected risk values'!G$4:G$60190,$D18,'corrected risk values'!$C$4:$C$60190)</f>
        <v>15</v>
      </c>
      <c r="D18" s="114">
        <f t="shared" si="3"/>
        <v>44011</v>
      </c>
      <c r="E18" s="115">
        <f>SUMIF('corrected risk values'!J$4:J$60190,$D18,'corrected risk values'!$C$4:$C$60190)</f>
        <v>22</v>
      </c>
      <c r="F18" s="116">
        <f>SUMIF('corrected risk values'!N$4:N$60190,$D18,'corrected risk values'!$C$4:$C$60190)</f>
        <v>17</v>
      </c>
      <c r="G18" s="116">
        <f>SUMIF('corrected risk values'!R$4:R$60190,$D18,'corrected risk values'!$C$4:$C$60190)</f>
        <v>28</v>
      </c>
      <c r="H18" s="116">
        <f>SUMIF('corrected risk values'!V$4:V$60190,$D18,'corrected risk values'!$C$4:$C$60190)</f>
        <v>15</v>
      </c>
      <c r="I18" s="116">
        <f>SUMIF('corrected risk values'!Z$4:Z$60190,$D18,'corrected risk values'!$C$4:$C$60190)</f>
        <v>8</v>
      </c>
      <c r="J18" s="116">
        <f>SUMIF('corrected risk values'!AD$4:AD$60190,$D18,'corrected risk values'!$C$4:$C$60190)</f>
        <v>3</v>
      </c>
      <c r="K18" s="116">
        <f>SUMIF('corrected risk values'!AH$4:AH$60190,$D18,'corrected risk values'!$C$4:$C$60190)</f>
        <v>7</v>
      </c>
      <c r="L18" s="116">
        <f>SUMIF('corrected risk values'!AL$4:AL$60190,$D18,'corrected risk values'!$C$4:$C$60190)</f>
        <v>14</v>
      </c>
      <c r="M18" s="116">
        <f>SUMIF('corrected risk values'!AP$4:AP$60190,$D18,'corrected risk values'!$C$4:$C$60190)</f>
        <v>7</v>
      </c>
      <c r="N18" s="116">
        <f>SUMIF('corrected risk values'!AT$4:AT$60190,$D18,'corrected risk values'!$C$4:$C$60190)</f>
        <v>11</v>
      </c>
      <c r="O18" s="116">
        <f>SUMIF('corrected risk values'!AX$4:AX$60190,$D18,'corrected risk values'!$C$4:$C$60190)</f>
        <v>19</v>
      </c>
      <c r="P18" s="116">
        <f>SUMIF('corrected risk values'!BB$4:BB$60190,$D18,'corrected risk values'!$C$4:$C$60190)</f>
        <v>12</v>
      </c>
      <c r="Q18" s="117">
        <f>SUMIF('corrected risk values'!BF$4:BF$60190,$D18,'corrected risk values'!$C$4:$C$60190)</f>
        <v>3</v>
      </c>
      <c r="R18" s="118">
        <f t="shared" si="0"/>
        <v>166</v>
      </c>
      <c r="S18" s="119">
        <f t="shared" si="1"/>
        <v>734</v>
      </c>
      <c r="U18" s="123">
        <f t="shared" si="4"/>
        <v>485.28571428571428</v>
      </c>
      <c r="V18" s="121">
        <f t="shared" si="6"/>
        <v>2.8848984397998233E-2</v>
      </c>
      <c r="W18" s="124">
        <f t="shared" si="5"/>
        <v>14</v>
      </c>
      <c r="X18" s="123">
        <f t="shared" si="7"/>
        <v>4022</v>
      </c>
      <c r="Y18" s="123">
        <f t="shared" si="8"/>
        <v>3397</v>
      </c>
      <c r="Z18" s="125">
        <f t="shared" si="9"/>
        <v>0.84460467429139729</v>
      </c>
      <c r="AA18" s="125"/>
    </row>
    <row r="19" spans="1:27" ht="13.1" x14ac:dyDescent="0.25">
      <c r="A19" s="120">
        <v>466</v>
      </c>
      <c r="B19" s="121">
        <f t="shared" si="2"/>
        <v>5.5793991416309016E-2</v>
      </c>
      <c r="C19" s="98">
        <f>SUMIF('corrected risk values'!G$4:G$60190,$D19,'corrected risk values'!$C$4:$C$60190)</f>
        <v>26</v>
      </c>
      <c r="D19" s="114">
        <f t="shared" si="3"/>
        <v>44012</v>
      </c>
      <c r="E19" s="115">
        <f>SUMIF('corrected risk values'!J$4:J$60190,$D19,'corrected risk values'!$C$4:$C$60190)</f>
        <v>17</v>
      </c>
      <c r="F19" s="116">
        <f>SUMIF('corrected risk values'!N$4:N$60190,$D19,'corrected risk values'!$C$4:$C$60190)</f>
        <v>27</v>
      </c>
      <c r="G19" s="116">
        <f>SUMIF('corrected risk values'!R$4:R$60190,$D19,'corrected risk values'!$C$4:$C$60190)</f>
        <v>15</v>
      </c>
      <c r="H19" s="116">
        <f>SUMIF('corrected risk values'!V$4:V$60190,$D19,'corrected risk values'!$C$4:$C$60190)</f>
        <v>8</v>
      </c>
      <c r="I19" s="116">
        <f>SUMIF('corrected risk values'!Z$4:Z$60190,$D19,'corrected risk values'!$C$4:$C$60190)</f>
        <v>4</v>
      </c>
      <c r="J19" s="116">
        <f>SUMIF('corrected risk values'!AD$4:AD$60190,$D19,'corrected risk values'!$C$4:$C$60190)</f>
        <v>7</v>
      </c>
      <c r="K19" s="116">
        <f>SUMIF('corrected risk values'!AH$4:AH$60190,$D19,'corrected risk values'!$C$4:$C$60190)</f>
        <v>12</v>
      </c>
      <c r="L19" s="116">
        <f>SUMIF('corrected risk values'!AL$4:AL$60190,$D19,'corrected risk values'!$C$4:$C$60190)</f>
        <v>6</v>
      </c>
      <c r="M19" s="116">
        <f>SUMIF('corrected risk values'!AP$4:AP$60190,$D19,'corrected risk values'!$C$4:$C$60190)</f>
        <v>11</v>
      </c>
      <c r="N19" s="116">
        <f>SUMIF('corrected risk values'!AT$4:AT$60190,$D19,'corrected risk values'!$C$4:$C$60190)</f>
        <v>21</v>
      </c>
      <c r="O19" s="116">
        <f>SUMIF('corrected risk values'!AX$4:AX$60190,$D19,'corrected risk values'!$C$4:$C$60190)</f>
        <v>14</v>
      </c>
      <c r="P19" s="116">
        <f>SUMIF('corrected risk values'!BB$4:BB$60190,$D19,'corrected risk values'!$C$4:$C$60190)</f>
        <v>4</v>
      </c>
      <c r="Q19" s="117">
        <f>SUMIF('corrected risk values'!BF$4:BF$60190,$D19,'corrected risk values'!$C$4:$C$60190)</f>
        <v>7</v>
      </c>
      <c r="R19" s="118">
        <f t="shared" si="0"/>
        <v>153</v>
      </c>
      <c r="S19" s="119">
        <f t="shared" si="1"/>
        <v>618</v>
      </c>
      <c r="U19" s="123">
        <f t="shared" si="4"/>
        <v>468</v>
      </c>
      <c r="V19" s="121">
        <f t="shared" si="6"/>
        <v>3.4493284493284496E-2</v>
      </c>
      <c r="W19" s="124">
        <f t="shared" si="5"/>
        <v>16.142857142857142</v>
      </c>
      <c r="X19" s="123">
        <f t="shared" si="7"/>
        <v>4108</v>
      </c>
      <c r="Y19" s="123">
        <f t="shared" si="8"/>
        <v>3276</v>
      </c>
      <c r="Z19" s="125">
        <f t="shared" si="9"/>
        <v>0.79746835443037978</v>
      </c>
      <c r="AA19" s="125"/>
    </row>
    <row r="20" spans="1:27" ht="13.1" x14ac:dyDescent="0.25">
      <c r="A20" s="120">
        <v>503</v>
      </c>
      <c r="B20" s="121">
        <f t="shared" si="2"/>
        <v>3.5785288270377733E-2</v>
      </c>
      <c r="C20" s="98">
        <f>SUMIF('corrected risk values'!G$4:G$60190,$D20,'corrected risk values'!$C$4:$C$60190)</f>
        <v>18</v>
      </c>
      <c r="D20" s="114">
        <f t="shared" si="3"/>
        <v>44013</v>
      </c>
      <c r="E20" s="115">
        <f>SUMIF('corrected risk values'!J$4:J$60190,$D20,'corrected risk values'!$C$4:$C$60190)</f>
        <v>31</v>
      </c>
      <c r="F20" s="116">
        <f>SUMIF('corrected risk values'!N$4:N$60190,$D20,'corrected risk values'!$C$4:$C$60190)</f>
        <v>15</v>
      </c>
      <c r="G20" s="116">
        <f>SUMIF('corrected risk values'!R$4:R$60190,$D20,'corrected risk values'!$C$4:$C$60190)</f>
        <v>8</v>
      </c>
      <c r="H20" s="116">
        <f>SUMIF('corrected risk values'!V$4:V$60190,$D20,'corrected risk values'!$C$4:$C$60190)</f>
        <v>4</v>
      </c>
      <c r="I20" s="116">
        <f>SUMIF('corrected risk values'!Z$4:Z$60190,$D20,'corrected risk values'!$C$4:$C$60190)</f>
        <v>8</v>
      </c>
      <c r="J20" s="116">
        <f>SUMIF('corrected risk values'!AD$4:AD$60190,$D20,'corrected risk values'!$C$4:$C$60190)</f>
        <v>15</v>
      </c>
      <c r="K20" s="116">
        <f>SUMIF('corrected risk values'!AH$4:AH$60190,$D20,'corrected risk values'!$C$4:$C$60190)</f>
        <v>7</v>
      </c>
      <c r="L20" s="116">
        <f>SUMIF('corrected risk values'!AL$4:AL$60190,$D20,'corrected risk values'!$C$4:$C$60190)</f>
        <v>11</v>
      </c>
      <c r="M20" s="116">
        <f>SUMIF('corrected risk values'!AP$4:AP$60190,$D20,'corrected risk values'!$C$4:$C$60190)</f>
        <v>21</v>
      </c>
      <c r="N20" s="116">
        <f>SUMIF('corrected risk values'!AT$4:AT$60190,$D20,'corrected risk values'!$C$4:$C$60190)</f>
        <v>14</v>
      </c>
      <c r="O20" s="116">
        <f>SUMIF('corrected risk values'!AX$4:AX$60190,$D20,'corrected risk values'!$C$4:$C$60190)</f>
        <v>3</v>
      </c>
      <c r="P20" s="116">
        <f>SUMIF('corrected risk values'!BB$4:BB$60190,$D20,'corrected risk values'!$C$4:$C$60190)</f>
        <v>8</v>
      </c>
      <c r="Q20" s="117">
        <f>SUMIF('corrected risk values'!BF$4:BF$60190,$D20,'corrected risk values'!$C$4:$C$60190)</f>
        <v>16</v>
      </c>
      <c r="R20" s="118">
        <f t="shared" si="0"/>
        <v>161</v>
      </c>
      <c r="S20" s="119">
        <f t="shared" si="1"/>
        <v>567</v>
      </c>
      <c r="U20" s="123">
        <f t="shared" si="4"/>
        <v>449.85714285714283</v>
      </c>
      <c r="V20" s="121">
        <f t="shared" si="6"/>
        <v>3.8742457923150203E-2</v>
      </c>
      <c r="W20" s="124">
        <f t="shared" si="5"/>
        <v>17.428571428571427</v>
      </c>
      <c r="X20" s="123">
        <f t="shared" si="7"/>
        <v>3677</v>
      </c>
      <c r="Y20" s="123">
        <f t="shared" si="8"/>
        <v>3149</v>
      </c>
      <c r="Z20" s="125">
        <f t="shared" si="9"/>
        <v>0.85640467772640738</v>
      </c>
      <c r="AA20" s="125"/>
    </row>
    <row r="21" spans="1:27" ht="13.1" x14ac:dyDescent="0.25">
      <c r="A21" s="120">
        <v>446</v>
      </c>
      <c r="B21" s="121">
        <f t="shared" si="2"/>
        <v>7.1748878923766815E-2</v>
      </c>
      <c r="C21" s="98">
        <f>SUMIF('corrected risk values'!G$4:G$60190,$D21,'corrected risk values'!$C$4:$C$60190)</f>
        <v>32</v>
      </c>
      <c r="D21" s="114">
        <f t="shared" si="3"/>
        <v>44014</v>
      </c>
      <c r="E21" s="115">
        <f>SUMIF('corrected risk values'!J$4:J$60190,$D21,'corrected risk values'!$C$4:$C$60190)</f>
        <v>16</v>
      </c>
      <c r="F21" s="116">
        <f>SUMIF('corrected risk values'!N$4:N$60190,$D21,'corrected risk values'!$C$4:$C$60190)</f>
        <v>9</v>
      </c>
      <c r="G21" s="116">
        <f>SUMIF('corrected risk values'!R$4:R$60190,$D21,'corrected risk values'!$C$4:$C$60190)</f>
        <v>4</v>
      </c>
      <c r="H21" s="116">
        <f>SUMIF('corrected risk values'!V$4:V$60190,$D21,'corrected risk values'!$C$4:$C$60190)</f>
        <v>9</v>
      </c>
      <c r="I21" s="116">
        <f>SUMIF('corrected risk values'!Z$4:Z$60190,$D21,'corrected risk values'!$C$4:$C$60190)</f>
        <v>14</v>
      </c>
      <c r="J21" s="116">
        <f>SUMIF('corrected risk values'!AD$4:AD$60190,$D21,'corrected risk values'!$C$4:$C$60190)</f>
        <v>7</v>
      </c>
      <c r="K21" s="116">
        <f>SUMIF('corrected risk values'!AH$4:AH$60190,$D21,'corrected risk values'!$C$4:$C$60190)</f>
        <v>10</v>
      </c>
      <c r="L21" s="116">
        <f>SUMIF('corrected risk values'!AL$4:AL$60190,$D21,'corrected risk values'!$C$4:$C$60190)</f>
        <v>22</v>
      </c>
      <c r="M21" s="116">
        <f>SUMIF('corrected risk values'!AP$4:AP$60190,$D21,'corrected risk values'!$C$4:$C$60190)</f>
        <v>14</v>
      </c>
      <c r="N21" s="116">
        <f>SUMIF('corrected risk values'!AT$4:AT$60190,$D21,'corrected risk values'!$C$4:$C$60190)</f>
        <v>5</v>
      </c>
      <c r="O21" s="116">
        <f>SUMIF('corrected risk values'!AX$4:AX$60190,$D21,'corrected risk values'!$C$4:$C$60190)</f>
        <v>8</v>
      </c>
      <c r="P21" s="116">
        <f>SUMIF('corrected risk values'!BB$4:BB$60190,$D21,'corrected risk values'!$C$4:$C$60190)</f>
        <v>18</v>
      </c>
      <c r="Q21" s="117">
        <f>SUMIF('corrected risk values'!BF$4:BF$60190,$D21,'corrected risk values'!$C$4:$C$60190)</f>
        <v>19</v>
      </c>
      <c r="R21" s="118">
        <f t="shared" si="0"/>
        <v>155</v>
      </c>
      <c r="S21" s="119">
        <f t="shared" si="1"/>
        <v>459</v>
      </c>
      <c r="U21" s="123">
        <f t="shared" si="4"/>
        <v>445.42857142857144</v>
      </c>
      <c r="V21" s="121">
        <f t="shared" si="6"/>
        <v>4.3296985246953169E-2</v>
      </c>
      <c r="W21" s="124">
        <f t="shared" si="5"/>
        <v>19.285714285714285</v>
      </c>
      <c r="X21" s="123">
        <f t="shared" si="7"/>
        <v>3402</v>
      </c>
      <c r="Y21" s="123">
        <f t="shared" si="8"/>
        <v>3118</v>
      </c>
      <c r="Z21" s="125">
        <f t="shared" si="9"/>
        <v>0.91651969429747204</v>
      </c>
      <c r="AA21" s="125"/>
    </row>
    <row r="22" spans="1:27" ht="13.1" x14ac:dyDescent="0.25">
      <c r="A22" s="120">
        <v>422</v>
      </c>
      <c r="B22" s="121">
        <f t="shared" si="2"/>
        <v>3.7914691943127965E-2</v>
      </c>
      <c r="C22" s="98">
        <f>SUMIF('corrected risk values'!G$4:G$60190,$D22,'corrected risk values'!$C$4:$C$60190)</f>
        <v>16</v>
      </c>
      <c r="D22" s="114">
        <f t="shared" si="3"/>
        <v>44015</v>
      </c>
      <c r="E22" s="115">
        <f>SUMIF('corrected risk values'!J$4:J$60190,$D22,'corrected risk values'!$C$4:$C$60190)</f>
        <v>10</v>
      </c>
      <c r="F22" s="116">
        <f>SUMIF('corrected risk values'!N$4:N$60190,$D22,'corrected risk values'!$C$4:$C$60190)</f>
        <v>4</v>
      </c>
      <c r="G22" s="116">
        <f>SUMIF('corrected risk values'!R$4:R$60190,$D22,'corrected risk values'!$C$4:$C$60190)</f>
        <v>8</v>
      </c>
      <c r="H22" s="116">
        <f>SUMIF('corrected risk values'!V$4:V$60190,$D22,'corrected risk values'!$C$4:$C$60190)</f>
        <v>12</v>
      </c>
      <c r="I22" s="116">
        <f>SUMIF('corrected risk values'!Z$4:Z$60190,$D22,'corrected risk values'!$C$4:$C$60190)</f>
        <v>8</v>
      </c>
      <c r="J22" s="116">
        <f>SUMIF('corrected risk values'!AD$4:AD$60190,$D22,'corrected risk values'!$C$4:$C$60190)</f>
        <v>10</v>
      </c>
      <c r="K22" s="116">
        <f>SUMIF('corrected risk values'!AH$4:AH$60190,$D22,'corrected risk values'!$C$4:$C$60190)</f>
        <v>23</v>
      </c>
      <c r="L22" s="116">
        <f>SUMIF('corrected risk values'!AL$4:AL$60190,$D22,'corrected risk values'!$C$4:$C$60190)</f>
        <v>16</v>
      </c>
      <c r="M22" s="116">
        <f>SUMIF('corrected risk values'!AP$4:AP$60190,$D22,'corrected risk values'!$C$4:$C$60190)</f>
        <v>4</v>
      </c>
      <c r="N22" s="116">
        <f>SUMIF('corrected risk values'!AT$4:AT$60190,$D22,'corrected risk values'!$C$4:$C$60190)</f>
        <v>9</v>
      </c>
      <c r="O22" s="116">
        <f>SUMIF('corrected risk values'!AX$4:AX$60190,$D22,'corrected risk values'!$C$4:$C$60190)</f>
        <v>17</v>
      </c>
      <c r="P22" s="116">
        <f>SUMIF('corrected risk values'!BB$4:BB$60190,$D22,'corrected risk values'!$C$4:$C$60190)</f>
        <v>18</v>
      </c>
      <c r="Q22" s="117">
        <f>SUMIF('corrected risk values'!BF$4:BF$60190,$D22,'corrected risk values'!$C$4:$C$60190)</f>
        <v>20</v>
      </c>
      <c r="R22" s="118">
        <f t="shared" si="0"/>
        <v>159</v>
      </c>
      <c r="S22" s="119">
        <f t="shared" si="1"/>
        <v>429</v>
      </c>
      <c r="U22" s="123">
        <f t="shared" si="4"/>
        <v>407.57142857142856</v>
      </c>
      <c r="V22" s="121">
        <f t="shared" si="6"/>
        <v>4.5566070802663866E-2</v>
      </c>
      <c r="W22" s="124">
        <f t="shared" si="5"/>
        <v>18.571428571428573</v>
      </c>
      <c r="X22" s="126">
        <f t="shared" ref="X22:X27" si="10">SUM(A12:A18)</f>
        <v>3397</v>
      </c>
      <c r="Y22" s="123">
        <f t="shared" ref="Y22:Y27" si="11">SUM(A16:A22)</f>
        <v>2853</v>
      </c>
      <c r="Z22" s="125">
        <f t="shared" si="9"/>
        <v>0.83985869885192821</v>
      </c>
      <c r="AA22" s="125"/>
    </row>
    <row r="23" spans="1:27" ht="13.1" x14ac:dyDescent="0.25">
      <c r="A23" s="120">
        <v>239</v>
      </c>
      <c r="B23" s="121">
        <f t="shared" si="2"/>
        <v>4.6025104602510462E-2</v>
      </c>
      <c r="C23" s="98">
        <f>SUMIF('corrected risk values'!G$4:G$60190,$D23,'corrected risk values'!$C$4:$C$60190)</f>
        <v>11</v>
      </c>
      <c r="D23" s="114">
        <f t="shared" si="3"/>
        <v>44016</v>
      </c>
      <c r="E23" s="115">
        <f>SUMIF('corrected risk values'!J$4:J$60190,$D23,'corrected risk values'!$C$4:$C$60190)</f>
        <v>4</v>
      </c>
      <c r="F23" s="116">
        <f>SUMIF('corrected risk values'!N$4:N$60190,$D23,'corrected risk values'!$C$4:$C$60190)</f>
        <v>8</v>
      </c>
      <c r="G23" s="116">
        <f>SUMIF('corrected risk values'!R$4:R$60190,$D23,'corrected risk values'!$C$4:$C$60190)</f>
        <v>14</v>
      </c>
      <c r="H23" s="116">
        <f>SUMIF('corrected risk values'!V$4:V$60190,$D23,'corrected risk values'!$C$4:$C$60190)</f>
        <v>7</v>
      </c>
      <c r="I23" s="116">
        <f>SUMIF('corrected risk values'!Z$4:Z$60190,$D23,'corrected risk values'!$C$4:$C$60190)</f>
        <v>9</v>
      </c>
      <c r="J23" s="116">
        <f>SUMIF('corrected risk values'!AD$4:AD$60190,$D23,'corrected risk values'!$C$4:$C$60190)</f>
        <v>23</v>
      </c>
      <c r="K23" s="116">
        <f>SUMIF('corrected risk values'!AH$4:AH$60190,$D23,'corrected risk values'!$C$4:$C$60190)</f>
        <v>16</v>
      </c>
      <c r="L23" s="116">
        <f>SUMIF('corrected risk values'!AL$4:AL$60190,$D23,'corrected risk values'!$C$4:$C$60190)</f>
        <v>5</v>
      </c>
      <c r="M23" s="116">
        <f>SUMIF('corrected risk values'!AP$4:AP$60190,$D23,'corrected risk values'!$C$4:$C$60190)</f>
        <v>8</v>
      </c>
      <c r="N23" s="116">
        <f>SUMIF('corrected risk values'!AT$4:AT$60190,$D23,'corrected risk values'!$C$4:$C$60190)</f>
        <v>16</v>
      </c>
      <c r="O23" s="116">
        <f>SUMIF('corrected risk values'!AX$4:AX$60190,$D23,'corrected risk values'!$C$4:$C$60190)</f>
        <v>19</v>
      </c>
      <c r="P23" s="116">
        <f>SUMIF('corrected risk values'!BB$4:BB$60190,$D23,'corrected risk values'!$C$4:$C$60190)</f>
        <v>19</v>
      </c>
      <c r="Q23" s="117">
        <f>SUMIF('corrected risk values'!BF$4:BF$60190,$D23,'corrected risk values'!$C$4:$C$60190)</f>
        <v>17</v>
      </c>
      <c r="R23" s="118">
        <f t="shared" si="0"/>
        <v>165</v>
      </c>
      <c r="S23" s="119">
        <f t="shared" si="1"/>
        <v>470</v>
      </c>
      <c r="U23" s="123">
        <f t="shared" si="4"/>
        <v>405.14285714285717</v>
      </c>
      <c r="V23" s="121">
        <f t="shared" si="6"/>
        <v>4.4781382228490825E-2</v>
      </c>
      <c r="W23" s="124">
        <f t="shared" si="5"/>
        <v>18.142857142857142</v>
      </c>
      <c r="X23" s="123">
        <f t="shared" si="10"/>
        <v>3276</v>
      </c>
      <c r="Y23" s="123">
        <f t="shared" si="11"/>
        <v>2836</v>
      </c>
      <c r="Z23" s="125">
        <f t="shared" si="9"/>
        <v>0.86568986568986572</v>
      </c>
      <c r="AA23" s="125"/>
    </row>
    <row r="24" spans="1:27" ht="13.1" x14ac:dyDescent="0.25">
      <c r="A24" s="120">
        <v>219</v>
      </c>
      <c r="B24" s="121">
        <f t="shared" si="2"/>
        <v>1.8264840182648401E-2</v>
      </c>
      <c r="C24" s="98">
        <f>SUMIF('corrected risk values'!G$4:G$60190,$D24,'corrected risk values'!$C$4:$C$60190)</f>
        <v>4</v>
      </c>
      <c r="D24" s="114">
        <f t="shared" si="3"/>
        <v>44017</v>
      </c>
      <c r="E24" s="115">
        <f>SUMIF('corrected risk values'!J$4:J$60190,$D24,'corrected risk values'!$C$4:$C$60190)</f>
        <v>9</v>
      </c>
      <c r="F24" s="116">
        <f>SUMIF('corrected risk values'!N$4:N$60190,$D24,'corrected risk values'!$C$4:$C$60190)</f>
        <v>12</v>
      </c>
      <c r="G24" s="116">
        <f>SUMIF('corrected risk values'!R$4:R$60190,$D24,'corrected risk values'!$C$4:$C$60190)</f>
        <v>7</v>
      </c>
      <c r="H24" s="116">
        <f>SUMIF('corrected risk values'!V$4:V$60190,$D24,'corrected risk values'!$C$4:$C$60190)</f>
        <v>9</v>
      </c>
      <c r="I24" s="116">
        <f>SUMIF('corrected risk values'!Z$4:Z$60190,$D24,'corrected risk values'!$C$4:$C$60190)</f>
        <v>23</v>
      </c>
      <c r="J24" s="116">
        <f>SUMIF('corrected risk values'!AD$4:AD$60190,$D24,'corrected risk values'!$C$4:$C$60190)</f>
        <v>15</v>
      </c>
      <c r="K24" s="116">
        <f>SUMIF('corrected risk values'!AH$4:AH$60190,$D24,'corrected risk values'!$C$4:$C$60190)</f>
        <v>4</v>
      </c>
      <c r="L24" s="116">
        <f>SUMIF('corrected risk values'!AL$4:AL$60190,$D24,'corrected risk values'!$C$4:$C$60190)</f>
        <v>8</v>
      </c>
      <c r="M24" s="116">
        <f>SUMIF('corrected risk values'!AP$4:AP$60190,$D24,'corrected risk values'!$C$4:$C$60190)</f>
        <v>15</v>
      </c>
      <c r="N24" s="116">
        <f>SUMIF('corrected risk values'!AT$4:AT$60190,$D24,'corrected risk values'!$C$4:$C$60190)</f>
        <v>18</v>
      </c>
      <c r="O24" s="116">
        <f>SUMIF('corrected risk values'!AX$4:AX$60190,$D24,'corrected risk values'!$C$4:$C$60190)</f>
        <v>20</v>
      </c>
      <c r="P24" s="116">
        <f>SUMIF('corrected risk values'!BB$4:BB$60190,$D24,'corrected risk values'!$C$4:$C$60190)</f>
        <v>18</v>
      </c>
      <c r="Q24" s="117">
        <f>SUMIF('corrected risk values'!BF$4:BF$60190,$D24,'corrected risk values'!$C$4:$C$60190)</f>
        <v>14</v>
      </c>
      <c r="R24" s="118">
        <f t="shared" si="0"/>
        <v>172</v>
      </c>
      <c r="S24" s="119">
        <f t="shared" si="1"/>
        <v>535</v>
      </c>
      <c r="U24" s="123">
        <f t="shared" si="4"/>
        <v>399</v>
      </c>
      <c r="V24" s="121">
        <f t="shared" si="6"/>
        <v>4.368063014679556E-2</v>
      </c>
      <c r="W24" s="124">
        <f t="shared" si="5"/>
        <v>17.428571428571427</v>
      </c>
      <c r="X24" s="123">
        <f t="shared" si="10"/>
        <v>3149</v>
      </c>
      <c r="Y24" s="123">
        <f t="shared" si="11"/>
        <v>2793</v>
      </c>
      <c r="Z24" s="125">
        <f t="shared" si="9"/>
        <v>0.8869482375357256</v>
      </c>
      <c r="AA24" s="125"/>
    </row>
    <row r="25" spans="1:27" ht="13.1" x14ac:dyDescent="0.25">
      <c r="A25" s="120">
        <v>390</v>
      </c>
      <c r="B25" s="121">
        <f t="shared" si="2"/>
        <v>2.3076923076923078E-2</v>
      </c>
      <c r="C25" s="98">
        <f>SUMIF('corrected risk values'!G$4:G$60190,$D25,'corrected risk values'!$C$4:$C$60190)</f>
        <v>9</v>
      </c>
      <c r="D25" s="114">
        <f t="shared" si="3"/>
        <v>44018</v>
      </c>
      <c r="E25" s="115">
        <f>SUMIF('corrected risk values'!J$4:J$60190,$D25,'corrected risk values'!$C$4:$C$60190)</f>
        <v>13</v>
      </c>
      <c r="F25" s="116">
        <f>SUMIF('corrected risk values'!N$4:N$60190,$D25,'corrected risk values'!$C$4:$C$60190)</f>
        <v>7</v>
      </c>
      <c r="G25" s="116">
        <f>SUMIF('corrected risk values'!R$4:R$60190,$D25,'corrected risk values'!$C$4:$C$60190)</f>
        <v>11</v>
      </c>
      <c r="H25" s="116">
        <f>SUMIF('corrected risk values'!V$4:V$60190,$D25,'corrected risk values'!$C$4:$C$60190)</f>
        <v>22</v>
      </c>
      <c r="I25" s="116">
        <f>SUMIF('corrected risk values'!Z$4:Z$60190,$D25,'corrected risk values'!$C$4:$C$60190)</f>
        <v>14</v>
      </c>
      <c r="J25" s="116">
        <f>SUMIF('corrected risk values'!AD$4:AD$60190,$D25,'corrected risk values'!$C$4:$C$60190)</f>
        <v>4</v>
      </c>
      <c r="K25" s="116">
        <f>SUMIF('corrected risk values'!AH$4:AH$60190,$D25,'corrected risk values'!$C$4:$C$60190)</f>
        <v>8</v>
      </c>
      <c r="L25" s="116">
        <f>SUMIF('corrected risk values'!AL$4:AL$60190,$D25,'corrected risk values'!$C$4:$C$60190)</f>
        <v>15</v>
      </c>
      <c r="M25" s="116">
        <f>SUMIF('corrected risk values'!AP$4:AP$60190,$D25,'corrected risk values'!$C$4:$C$60190)</f>
        <v>19</v>
      </c>
      <c r="N25" s="116">
        <f>SUMIF('corrected risk values'!AT$4:AT$60190,$D25,'corrected risk values'!$C$4:$C$60190)</f>
        <v>21</v>
      </c>
      <c r="O25" s="116">
        <f>SUMIF('corrected risk values'!AX$4:AX$60190,$D25,'corrected risk values'!$C$4:$C$60190)</f>
        <v>18</v>
      </c>
      <c r="P25" s="116">
        <f>SUMIF('corrected risk values'!BB$4:BB$60190,$D25,'corrected risk values'!$C$4:$C$60190)</f>
        <v>12</v>
      </c>
      <c r="Q25" s="117">
        <f>SUMIF('corrected risk values'!BF$4:BF$60190,$D25,'corrected risk values'!$C$4:$C$60190)</f>
        <v>6</v>
      </c>
      <c r="R25" s="118">
        <f t="shared" si="0"/>
        <v>170</v>
      </c>
      <c r="S25" s="119">
        <f t="shared" si="1"/>
        <v>579</v>
      </c>
      <c r="U25" s="123">
        <f t="shared" si="4"/>
        <v>383.57142857142856</v>
      </c>
      <c r="V25" s="121">
        <f>W25/U25</f>
        <v>4.3202979515828681E-2</v>
      </c>
      <c r="W25" s="124">
        <f t="shared" si="5"/>
        <v>16.571428571428573</v>
      </c>
      <c r="X25" s="123">
        <f t="shared" si="10"/>
        <v>3118</v>
      </c>
      <c r="Y25" s="123">
        <f t="shared" si="11"/>
        <v>2685</v>
      </c>
      <c r="Z25" s="125">
        <f t="shared" si="9"/>
        <v>0.86112892880051317</v>
      </c>
      <c r="AA25" s="125"/>
    </row>
    <row r="26" spans="1:27" ht="13.1" x14ac:dyDescent="0.25">
      <c r="A26" s="120">
        <v>397</v>
      </c>
      <c r="B26" s="121">
        <f t="shared" si="2"/>
        <v>4.0302267002518891E-2</v>
      </c>
      <c r="C26" s="98">
        <f>SUMIF('corrected risk values'!G$4:G$60190,$D26,'corrected risk values'!$C$4:$C$60190)</f>
        <v>16</v>
      </c>
      <c r="D26" s="114">
        <f t="shared" si="3"/>
        <v>44019</v>
      </c>
      <c r="E26" s="115">
        <f>SUMIF('corrected risk values'!J$4:J$60190,$D26,'corrected risk values'!$C$4:$C$60190)</f>
        <v>8</v>
      </c>
      <c r="F26" s="116">
        <f>SUMIF('corrected risk values'!N$4:N$60190,$D26,'corrected risk values'!$C$4:$C$60190)</f>
        <v>12</v>
      </c>
      <c r="G26" s="116">
        <f>SUMIF('corrected risk values'!R$4:R$60190,$D26,'corrected risk values'!$C$4:$C$60190)</f>
        <v>23</v>
      </c>
      <c r="H26" s="116">
        <f>SUMIF('corrected risk values'!V$4:V$60190,$D26,'corrected risk values'!$C$4:$C$60190)</f>
        <v>15</v>
      </c>
      <c r="I26" s="116">
        <f>SUMIF('corrected risk values'!Z$4:Z$60190,$D26,'corrected risk values'!$C$4:$C$60190)</f>
        <v>3</v>
      </c>
      <c r="J26" s="116">
        <f>SUMIF('corrected risk values'!AD$4:AD$60190,$D26,'corrected risk values'!$C$4:$C$60190)</f>
        <v>8</v>
      </c>
      <c r="K26" s="116">
        <f>SUMIF('corrected risk values'!AH$4:AH$60190,$D26,'corrected risk values'!$C$4:$C$60190)</f>
        <v>15</v>
      </c>
      <c r="L26" s="116">
        <f>SUMIF('corrected risk values'!AL$4:AL$60190,$D26,'corrected risk values'!$C$4:$C$60190)</f>
        <v>19</v>
      </c>
      <c r="M26" s="116">
        <f>SUMIF('corrected risk values'!AP$4:AP$60190,$D26,'corrected risk values'!$C$4:$C$60190)</f>
        <v>21</v>
      </c>
      <c r="N26" s="116">
        <f>SUMIF('corrected risk values'!AT$4:AT$60190,$D26,'corrected risk values'!$C$4:$C$60190)</f>
        <v>18</v>
      </c>
      <c r="O26" s="116">
        <f>SUMIF('corrected risk values'!AX$4:AX$60190,$D26,'corrected risk values'!$C$4:$C$60190)</f>
        <v>12</v>
      </c>
      <c r="P26" s="116">
        <f>SUMIF('corrected risk values'!BB$4:BB$60190,$D26,'corrected risk values'!$C$4:$C$60190)</f>
        <v>5</v>
      </c>
      <c r="Q26" s="117">
        <f>SUMIF('corrected risk values'!BF$4:BF$60190,$D26,'corrected risk values'!$C$4:$C$60190)</f>
        <v>9</v>
      </c>
      <c r="R26" s="118">
        <f t="shared" si="0"/>
        <v>168</v>
      </c>
      <c r="S26" s="119">
        <f t="shared" si="1"/>
        <v>586</v>
      </c>
      <c r="U26" s="123">
        <f t="shared" si="4"/>
        <v>373.71428571428572</v>
      </c>
      <c r="V26" s="121">
        <f t="shared" ref="V26:V31" si="12">IF(U26&lt;&gt;"",W26/U26,"")</f>
        <v>4.0519877675840976E-2</v>
      </c>
      <c r="W26" s="124">
        <f t="shared" si="5"/>
        <v>15.142857142857142</v>
      </c>
      <c r="X26" s="123">
        <f t="shared" si="10"/>
        <v>2853</v>
      </c>
      <c r="Y26" s="123">
        <f t="shared" si="11"/>
        <v>2616</v>
      </c>
      <c r="Z26" s="125">
        <f t="shared" si="9"/>
        <v>0.9169295478443743</v>
      </c>
      <c r="AA26" s="125"/>
    </row>
    <row r="27" spans="1:27" ht="13.1" x14ac:dyDescent="0.25">
      <c r="A27" s="127">
        <v>442</v>
      </c>
      <c r="B27" s="121">
        <f t="shared" si="2"/>
        <v>2.0361990950226245E-2</v>
      </c>
      <c r="C27" s="98">
        <f>SUMIF('corrected risk values'!G$4:G$60190,$D27,'corrected risk values'!$C$4:$C$60190)</f>
        <v>9</v>
      </c>
      <c r="D27" s="114">
        <f t="shared" si="3"/>
        <v>44020</v>
      </c>
      <c r="E27" s="115">
        <f>SUMIF('corrected risk values'!J$4:J$60190,$D27,'corrected risk values'!$C$4:$C$60190)</f>
        <v>15</v>
      </c>
      <c r="F27" s="116">
        <f>SUMIF('corrected risk values'!N$4:N$60190,$D27,'corrected risk values'!$C$4:$C$60190)</f>
        <v>23</v>
      </c>
      <c r="G27" s="116">
        <f>SUMIF('corrected risk values'!R$4:R$60190,$D27,'corrected risk values'!$C$4:$C$60190)</f>
        <v>15</v>
      </c>
      <c r="H27" s="116">
        <f>SUMIF('corrected risk values'!V$4:V$60190,$D27,'corrected risk values'!$C$4:$C$60190)</f>
        <v>3</v>
      </c>
      <c r="I27" s="116">
        <f>SUMIF('corrected risk values'!Z$4:Z$60190,$D27,'corrected risk values'!$C$4:$C$60190)</f>
        <v>9</v>
      </c>
      <c r="J27" s="116">
        <f>SUMIF('corrected risk values'!AD$4:AD$60190,$D27,'corrected risk values'!$C$4:$C$60190)</f>
        <v>16</v>
      </c>
      <c r="K27" s="116">
        <f>SUMIF('corrected risk values'!AH$4:AH$60190,$D27,'corrected risk values'!$C$4:$C$60190)</f>
        <v>19</v>
      </c>
      <c r="L27" s="116">
        <f>SUMIF('corrected risk values'!AL$4:AL$60190,$D27,'corrected risk values'!$C$4:$C$60190)</f>
        <v>20</v>
      </c>
      <c r="M27" s="116">
        <f>SUMIF('corrected risk values'!AP$4:AP$60190,$D27,'corrected risk values'!$C$4:$C$60190)</f>
        <v>20</v>
      </c>
      <c r="N27" s="116">
        <f>SUMIF('corrected risk values'!AT$4:AT$60190,$D27,'corrected risk values'!$C$4:$C$60190)</f>
        <v>13</v>
      </c>
      <c r="O27" s="116">
        <f>SUMIF('corrected risk values'!AX$4:AX$60190,$D27,'corrected risk values'!$C$4:$C$60190)</f>
        <v>5</v>
      </c>
      <c r="P27" s="116">
        <f>SUMIF('corrected risk values'!BB$4:BB$60190,$D27,'corrected risk values'!$C$4:$C$60190)</f>
        <v>10</v>
      </c>
      <c r="Q27" s="117">
        <f>SUMIF('corrected risk values'!BF$4:BF$60190,$D27,'corrected risk values'!$C$4:$C$60190)</f>
        <v>11</v>
      </c>
      <c r="R27" s="118">
        <f t="shared" si="0"/>
        <v>179</v>
      </c>
      <c r="S27" s="119">
        <f t="shared" si="1"/>
        <v>609</v>
      </c>
      <c r="U27" s="123">
        <f t="shared" si="4"/>
        <v>365</v>
      </c>
      <c r="V27" s="121">
        <f t="shared" si="12"/>
        <v>3.7964774951076322E-2</v>
      </c>
      <c r="W27" s="124">
        <f t="shared" ref="W27:W34" si="13">IF(C27&lt;&gt;"",SUM(C21:C27)/7,"")</f>
        <v>13.857142857142858</v>
      </c>
      <c r="X27" s="123">
        <f t="shared" si="10"/>
        <v>2836</v>
      </c>
      <c r="Y27" s="123">
        <f t="shared" si="11"/>
        <v>2555</v>
      </c>
      <c r="Z27" s="125">
        <f t="shared" ref="Z27:Z32" si="14">Y27/X27</f>
        <v>0.90091678420310295</v>
      </c>
    </row>
    <row r="28" spans="1:27" ht="13.1" x14ac:dyDescent="0.25">
      <c r="A28" s="127">
        <v>395</v>
      </c>
      <c r="B28" s="121">
        <f t="shared" si="2"/>
        <v>3.7974683544303799E-2</v>
      </c>
      <c r="C28" s="98">
        <f>SUMIF('corrected risk values'!G$4:G$60190,$D28,'corrected risk values'!$C$4:$C$60190)</f>
        <v>15</v>
      </c>
      <c r="D28" s="114">
        <f t="shared" si="3"/>
        <v>44021</v>
      </c>
      <c r="E28" s="115">
        <f>SUMIF('corrected risk values'!J$4:J$60190,$D28,'corrected risk values'!$C$4:$C$60190)</f>
        <v>24</v>
      </c>
      <c r="F28" s="116">
        <f>SUMIF('corrected risk values'!N$4:N$60190,$D28,'corrected risk values'!$C$4:$C$60190)</f>
        <v>15</v>
      </c>
      <c r="G28" s="116">
        <f>SUMIF('corrected risk values'!R$4:R$60190,$D28,'corrected risk values'!$C$4:$C$60190)</f>
        <v>4</v>
      </c>
      <c r="H28" s="116">
        <f>SUMIF('corrected risk values'!V$4:V$60190,$D28,'corrected risk values'!$C$4:$C$60190)</f>
        <v>9</v>
      </c>
      <c r="I28" s="116">
        <f>SUMIF('corrected risk values'!Z$4:Z$60190,$D28,'corrected risk values'!$C$4:$C$60190)</f>
        <v>15</v>
      </c>
      <c r="J28" s="116">
        <f>SUMIF('corrected risk values'!AD$4:AD$60190,$D28,'corrected risk values'!$C$4:$C$60190)</f>
        <v>19</v>
      </c>
      <c r="K28" s="116">
        <f>SUMIF('corrected risk values'!AH$4:AH$60190,$D28,'corrected risk values'!$C$4:$C$60190)</f>
        <v>19</v>
      </c>
      <c r="L28" s="116">
        <f>SUMIF('corrected risk values'!AL$4:AL$60190,$D28,'corrected risk values'!$C$4:$C$60190)</f>
        <v>19</v>
      </c>
      <c r="M28" s="116">
        <f>SUMIF('corrected risk values'!AP$4:AP$60190,$D28,'corrected risk values'!$C$4:$C$60190)</f>
        <v>14</v>
      </c>
      <c r="N28" s="116">
        <f>SUMIF('corrected risk values'!AT$4:AT$60190,$D28,'corrected risk values'!$C$4:$C$60190)</f>
        <v>5</v>
      </c>
      <c r="O28" s="116">
        <f>SUMIF('corrected risk values'!AX$4:AX$60190,$D28,'corrected risk values'!$C$4:$C$60190)</f>
        <v>10</v>
      </c>
      <c r="P28" s="116">
        <f>SUMIF('corrected risk values'!BB$4:BB$60190,$D28,'corrected risk values'!$C$4:$C$60190)</f>
        <v>11</v>
      </c>
      <c r="Q28" s="117">
        <f>SUMIF('corrected risk values'!BF$4:BF$60190,$D28,'corrected risk values'!$C$4:$C$60190)</f>
        <v>9</v>
      </c>
      <c r="R28" s="118">
        <f t="shared" si="0"/>
        <v>173</v>
      </c>
      <c r="S28" s="119">
        <f t="shared" si="1"/>
        <v>587</v>
      </c>
      <c r="U28" s="123">
        <f t="shared" si="4"/>
        <v>357.71428571428572</v>
      </c>
      <c r="V28" s="121">
        <f t="shared" si="12"/>
        <v>3.1948881789137379E-2</v>
      </c>
      <c r="W28" s="124">
        <f t="shared" si="13"/>
        <v>11.428571428571429</v>
      </c>
      <c r="X28" s="123">
        <f t="shared" ref="X28:X33" si="15">SUM(A18:A24)</f>
        <v>2793</v>
      </c>
      <c r="Y28" s="123">
        <f t="shared" ref="Y28:Y33" si="16">SUM(A22:A28)</f>
        <v>2504</v>
      </c>
      <c r="Z28" s="125">
        <f t="shared" si="14"/>
        <v>0.89652703186537774</v>
      </c>
    </row>
    <row r="29" spans="1:27" ht="13.1" x14ac:dyDescent="0.25">
      <c r="A29" s="127">
        <v>378</v>
      </c>
      <c r="B29" s="121">
        <f t="shared" si="2"/>
        <v>6.3492063492063489E-2</v>
      </c>
      <c r="C29" s="98">
        <f>SUMIF('corrected risk values'!G$4:G$60190,$D29,'corrected risk values'!$C$4:$C$60190)</f>
        <v>24</v>
      </c>
      <c r="D29" s="114">
        <f t="shared" si="3"/>
        <v>44022</v>
      </c>
      <c r="E29" s="115">
        <f>SUMIF('corrected risk values'!J$4:J$60190,$D29,'corrected risk values'!$C$4:$C$60190)</f>
        <v>16</v>
      </c>
      <c r="F29" s="116">
        <f>SUMIF('corrected risk values'!N$4:N$60190,$D29,'corrected risk values'!$C$4:$C$60190)</f>
        <v>5</v>
      </c>
      <c r="G29" s="116">
        <f>SUMIF('corrected risk values'!R$4:R$60190,$D29,'corrected risk values'!$C$4:$C$60190)</f>
        <v>9</v>
      </c>
      <c r="H29" s="116">
        <f>SUMIF('corrected risk values'!V$4:V$60190,$D29,'corrected risk values'!$C$4:$C$60190)</f>
        <v>17</v>
      </c>
      <c r="I29" s="116">
        <f>SUMIF('corrected risk values'!Z$4:Z$60190,$D29,'corrected risk values'!$C$4:$C$60190)</f>
        <v>18</v>
      </c>
      <c r="J29" s="116">
        <f>SUMIF('corrected risk values'!AD$4:AD$60190,$D29,'corrected risk values'!$C$4:$C$60190)</f>
        <v>19</v>
      </c>
      <c r="K29" s="116">
        <f>SUMIF('corrected risk values'!AH$4:AH$60190,$D29,'corrected risk values'!$C$4:$C$60190)</f>
        <v>19</v>
      </c>
      <c r="L29" s="116">
        <f>SUMIF('corrected risk values'!AL$4:AL$60190,$D29,'corrected risk values'!$C$4:$C$60190)</f>
        <v>15</v>
      </c>
      <c r="M29" s="116">
        <f>SUMIF('corrected risk values'!AP$4:AP$60190,$D29,'corrected risk values'!$C$4:$C$60190)</f>
        <v>6</v>
      </c>
      <c r="N29" s="116">
        <f>SUMIF('corrected risk values'!AT$4:AT$60190,$D29,'corrected risk values'!$C$4:$C$60190)</f>
        <v>10</v>
      </c>
      <c r="O29" s="116">
        <f>SUMIF('corrected risk values'!AX$4:AX$60190,$D29,'corrected risk values'!$C$4:$C$60190)</f>
        <v>13</v>
      </c>
      <c r="P29" s="116">
        <f>SUMIF('corrected risk values'!BB$4:BB$60190,$D29,'corrected risk values'!$C$4:$C$60190)</f>
        <v>10</v>
      </c>
      <c r="Q29" s="117">
        <f>SUMIF('corrected risk values'!BF$4:BF$60190,$D29,'corrected risk values'!$C$4:$C$60190)</f>
        <v>22</v>
      </c>
      <c r="R29" s="118">
        <f t="shared" si="0"/>
        <v>179</v>
      </c>
      <c r="S29" s="119">
        <f t="shared" si="1"/>
        <v>586</v>
      </c>
      <c r="U29" s="123">
        <f t="shared" ref="U29:U44" si="17">IF(A29&lt;&gt;"",SUM(A23:A29)/7,"")</f>
        <v>351.42857142857144</v>
      </c>
      <c r="V29" s="121">
        <f t="shared" si="12"/>
        <v>3.5772357723577231E-2</v>
      </c>
      <c r="W29" s="124">
        <f t="shared" si="13"/>
        <v>12.571428571428571</v>
      </c>
      <c r="X29" s="123">
        <f t="shared" si="15"/>
        <v>2685</v>
      </c>
      <c r="Y29" s="123">
        <f t="shared" si="16"/>
        <v>2460</v>
      </c>
      <c r="Z29" s="125">
        <f t="shared" si="14"/>
        <v>0.91620111731843579</v>
      </c>
    </row>
    <row r="30" spans="1:27" ht="13.1" x14ac:dyDescent="0.25">
      <c r="A30" s="127">
        <v>248</v>
      </c>
      <c r="B30" s="121">
        <f t="shared" si="2"/>
        <v>7.6612903225806453E-2</v>
      </c>
      <c r="C30" s="98">
        <f>SUMIF('corrected risk values'!G$4:G$60190,$D30,'corrected risk values'!$C$4:$C$60190)</f>
        <v>19</v>
      </c>
      <c r="D30" s="114">
        <f t="shared" si="3"/>
        <v>44023</v>
      </c>
      <c r="E30" s="115">
        <f>SUMIF('corrected risk values'!J$4:J$60190,$D30,'corrected risk values'!$C$4:$C$60190)</f>
        <v>6</v>
      </c>
      <c r="F30" s="116">
        <f>SUMIF('corrected risk values'!N$4:N$60190,$D30,'corrected risk values'!$C$4:$C$60190)</f>
        <v>9</v>
      </c>
      <c r="G30" s="116">
        <f>SUMIF('corrected risk values'!R$4:R$60190,$D30,'corrected risk values'!$C$4:$C$60190)</f>
        <v>19</v>
      </c>
      <c r="H30" s="116">
        <f>SUMIF('corrected risk values'!V$4:V$60190,$D30,'corrected risk values'!$C$4:$C$60190)</f>
        <v>16</v>
      </c>
      <c r="I30" s="116">
        <f>SUMIF('corrected risk values'!Z$4:Z$60190,$D30,'corrected risk values'!$C$4:$C$60190)</f>
        <v>17</v>
      </c>
      <c r="J30" s="116">
        <f>SUMIF('corrected risk values'!AD$4:AD$60190,$D30,'corrected risk values'!$C$4:$C$60190)</f>
        <v>20</v>
      </c>
      <c r="K30" s="116">
        <f>SUMIF('corrected risk values'!AH$4:AH$60190,$D30,'corrected risk values'!$C$4:$C$60190)</f>
        <v>16</v>
      </c>
      <c r="L30" s="116">
        <f>SUMIF('corrected risk values'!AL$4:AL$60190,$D30,'corrected risk values'!$C$4:$C$60190)</f>
        <v>5</v>
      </c>
      <c r="M30" s="116">
        <f>SUMIF('corrected risk values'!AP$4:AP$60190,$D30,'corrected risk values'!$C$4:$C$60190)</f>
        <v>10</v>
      </c>
      <c r="N30" s="116">
        <f>SUMIF('corrected risk values'!AT$4:AT$60190,$D30,'corrected risk values'!$C$4:$C$60190)</f>
        <v>12</v>
      </c>
      <c r="O30" s="116">
        <f>SUMIF('corrected risk values'!AX$4:AX$60190,$D30,'corrected risk values'!$C$4:$C$60190)</f>
        <v>10</v>
      </c>
      <c r="P30" s="116">
        <f>SUMIF('corrected risk values'!BB$4:BB$60190,$D30,'corrected risk values'!$C$4:$C$60190)</f>
        <v>21</v>
      </c>
      <c r="Q30" s="117">
        <f>SUMIF('corrected risk values'!BF$4:BF$60190,$D30,'corrected risk values'!$C$4:$C$60190)</f>
        <v>17</v>
      </c>
      <c r="R30" s="118">
        <f t="shared" ref="R30:R36" si="18">SUM(E30,F30,G30,H30,I30,J30,K30,L30,M30,N30,O30,P30,Q30)</f>
        <v>178</v>
      </c>
      <c r="S30" s="119">
        <f t="shared" ref="S30:S36" si="19">SUM(E30*$E$2,F30*$F$2,G30*$G$2,H30*$H$2,I30*$I$2,J30*$J$2,K30*$K$2,L30*$L$2,M30*$M$2,N30*$N$2,O30*$O$2,P30*$P$2,Q30*$Q$2)</f>
        <v>624</v>
      </c>
      <c r="U30" s="123">
        <f t="shared" si="17"/>
        <v>352.71428571428572</v>
      </c>
      <c r="V30" s="121">
        <f t="shared" si="12"/>
        <v>3.8882138517618466E-2</v>
      </c>
      <c r="W30" s="124">
        <f t="shared" si="13"/>
        <v>13.714285714285714</v>
      </c>
      <c r="X30" s="123">
        <f t="shared" si="15"/>
        <v>2616</v>
      </c>
      <c r="Y30" s="123">
        <f t="shared" si="16"/>
        <v>2469</v>
      </c>
      <c r="Z30" s="125">
        <f t="shared" si="14"/>
        <v>0.94380733944954132</v>
      </c>
    </row>
    <row r="31" spans="1:27" ht="13.1" x14ac:dyDescent="0.25">
      <c r="A31" s="127">
        <v>159</v>
      </c>
      <c r="B31" s="121">
        <f t="shared" si="2"/>
        <v>3.1446540880503145E-2</v>
      </c>
      <c r="C31" s="98">
        <f>SUMIF('corrected risk values'!G$4:G$60190,$D31,'corrected risk values'!$C$4:$C$60190)</f>
        <v>5</v>
      </c>
      <c r="D31" s="114">
        <f t="shared" si="3"/>
        <v>44024</v>
      </c>
      <c r="E31" s="115">
        <f>SUMIF('corrected risk values'!J$4:J$60190,$D31,'corrected risk values'!$C$4:$C$60190)</f>
        <v>9</v>
      </c>
      <c r="F31" s="116">
        <f>SUMIF('corrected risk values'!N$4:N$60190,$D31,'corrected risk values'!$C$4:$C$60190)</f>
        <v>19</v>
      </c>
      <c r="G31" s="116">
        <f>SUMIF('corrected risk values'!R$4:R$60190,$D31,'corrected risk values'!$C$4:$C$60190)</f>
        <v>16</v>
      </c>
      <c r="H31" s="116">
        <f>SUMIF('corrected risk values'!V$4:V$60190,$D31,'corrected risk values'!$C$4:$C$60190)</f>
        <v>17</v>
      </c>
      <c r="I31" s="116">
        <f>SUMIF('corrected risk values'!Z$4:Z$60190,$D31,'corrected risk values'!$C$4:$C$60190)</f>
        <v>18</v>
      </c>
      <c r="J31" s="116">
        <f>SUMIF('corrected risk values'!AD$4:AD$60190,$D31,'corrected risk values'!$C$4:$C$60190)</f>
        <v>14</v>
      </c>
      <c r="K31" s="116">
        <f>SUMIF('corrected risk values'!AH$4:AH$60190,$D31,'corrected risk values'!$C$4:$C$60190)</f>
        <v>5</v>
      </c>
      <c r="L31" s="116">
        <f>SUMIF('corrected risk values'!AL$4:AL$60190,$D31,'corrected risk values'!$C$4:$C$60190)</f>
        <v>11</v>
      </c>
      <c r="M31" s="116">
        <f>SUMIF('corrected risk values'!AP$4:AP$60190,$D31,'corrected risk values'!$C$4:$C$60190)</f>
        <v>13</v>
      </c>
      <c r="N31" s="116">
        <f>SUMIF('corrected risk values'!AT$4:AT$60190,$D31,'corrected risk values'!$C$4:$C$60190)</f>
        <v>9</v>
      </c>
      <c r="O31" s="116">
        <f>SUMIF('corrected risk values'!AX$4:AX$60190,$D31,'corrected risk values'!$C$4:$C$60190)</f>
        <v>20</v>
      </c>
      <c r="P31" s="116">
        <f>SUMIF('corrected risk values'!BB$4:BB$60190,$D31,'corrected risk values'!$C$4:$C$60190)</f>
        <v>16</v>
      </c>
      <c r="Q31" s="117">
        <f>SUMIF('corrected risk values'!BF$4:BF$60190,$D31,'corrected risk values'!$C$4:$C$60190)</f>
        <v>13</v>
      </c>
      <c r="R31" s="118">
        <f t="shared" si="18"/>
        <v>180</v>
      </c>
      <c r="S31" s="119">
        <f t="shared" si="19"/>
        <v>689</v>
      </c>
      <c r="U31" s="123">
        <f t="shared" si="17"/>
        <v>344.14285714285717</v>
      </c>
      <c r="V31" s="121">
        <f t="shared" si="12"/>
        <v>4.0265670402656703E-2</v>
      </c>
      <c r="W31" s="124">
        <f t="shared" si="13"/>
        <v>13.857142857142858</v>
      </c>
      <c r="X31" s="123">
        <f t="shared" si="15"/>
        <v>2555</v>
      </c>
      <c r="Y31" s="123">
        <f t="shared" si="16"/>
        <v>2409</v>
      </c>
      <c r="Z31" s="125">
        <f t="shared" si="14"/>
        <v>0.94285714285714284</v>
      </c>
    </row>
    <row r="32" spans="1:27" ht="13.1" x14ac:dyDescent="0.25">
      <c r="A32" s="127">
        <v>412</v>
      </c>
      <c r="B32" s="121">
        <f t="shared" si="2"/>
        <v>2.1844660194174758E-2</v>
      </c>
      <c r="C32" s="98">
        <f>SUMIF('corrected risk values'!G$4:G$60190,$D32,'corrected risk values'!$C$4:$C$60190)</f>
        <v>9</v>
      </c>
      <c r="D32" s="114">
        <f t="shared" si="3"/>
        <v>44025</v>
      </c>
      <c r="E32" s="115">
        <f>SUMIF('corrected risk values'!J$4:J$60190,$D32,'corrected risk values'!$C$4:$C$60190)</f>
        <v>18</v>
      </c>
      <c r="F32" s="116">
        <f>SUMIF('corrected risk values'!N$4:N$60190,$D32,'corrected risk values'!$C$4:$C$60190)</f>
        <v>18</v>
      </c>
      <c r="G32" s="116">
        <f>SUMIF('corrected risk values'!R$4:R$60190,$D32,'corrected risk values'!$C$4:$C$60190)</f>
        <v>19</v>
      </c>
      <c r="H32" s="116">
        <f>SUMIF('corrected risk values'!V$4:V$60190,$D32,'corrected risk values'!$C$4:$C$60190)</f>
        <v>19</v>
      </c>
      <c r="I32" s="116">
        <f>SUMIF('corrected risk values'!Z$4:Z$60190,$D32,'corrected risk values'!$C$4:$C$60190)</f>
        <v>16</v>
      </c>
      <c r="J32" s="116">
        <f>SUMIF('corrected risk values'!AD$4:AD$60190,$D32,'corrected risk values'!$C$4:$C$60190)</f>
        <v>6</v>
      </c>
      <c r="K32" s="116">
        <f>SUMIF('corrected risk values'!AH$4:AH$60190,$D32,'corrected risk values'!$C$4:$C$60190)</f>
        <v>11</v>
      </c>
      <c r="L32" s="116">
        <f>SUMIF('corrected risk values'!AL$4:AL$60190,$D32,'corrected risk values'!$C$4:$C$60190)</f>
        <v>13</v>
      </c>
      <c r="M32" s="116">
        <f>SUMIF('corrected risk values'!AP$4:AP$60190,$D32,'corrected risk values'!$C$4:$C$60190)</f>
        <v>9</v>
      </c>
      <c r="N32" s="116">
        <f>SUMIF('corrected risk values'!AT$4:AT$60190,$D32,'corrected risk values'!$C$4:$C$60190)</f>
        <v>22</v>
      </c>
      <c r="O32" s="116">
        <f>SUMIF('corrected risk values'!AX$4:AX$60190,$D32,'corrected risk values'!$C$4:$C$60190)</f>
        <v>16</v>
      </c>
      <c r="P32" s="116">
        <f>SUMIF('corrected risk values'!BB$4:BB$60190,$D32,'corrected risk values'!$C$4:$C$60190)</f>
        <v>13</v>
      </c>
      <c r="Q32" s="117">
        <f>SUMIF('corrected risk values'!BF$4:BF$60190,$D32,'corrected risk values'!$C$4:$C$60190)</f>
        <v>14</v>
      </c>
      <c r="R32" s="118">
        <f t="shared" si="18"/>
        <v>194</v>
      </c>
      <c r="S32" s="119">
        <f t="shared" si="19"/>
        <v>752</v>
      </c>
      <c r="U32" s="123">
        <f t="shared" si="17"/>
        <v>347.28571428571428</v>
      </c>
      <c r="V32" s="121">
        <f t="shared" ref="V32:V38" si="20">IF(U32&lt;&gt;"",W32/U32,"")</f>
        <v>3.9901275195392848E-2</v>
      </c>
      <c r="W32" s="124">
        <f t="shared" si="13"/>
        <v>13.857142857142858</v>
      </c>
      <c r="X32" s="123">
        <f t="shared" si="15"/>
        <v>2504</v>
      </c>
      <c r="Y32" s="123">
        <f t="shared" si="16"/>
        <v>2431</v>
      </c>
      <c r="Z32" s="125">
        <f t="shared" si="14"/>
        <v>0.97084664536741216</v>
      </c>
    </row>
    <row r="33" spans="1:26" ht="13.1" x14ac:dyDescent="0.25">
      <c r="A33" s="127">
        <v>351</v>
      </c>
      <c r="B33" s="121">
        <f t="shared" si="2"/>
        <v>5.9829059829059832E-2</v>
      </c>
      <c r="C33" s="98">
        <f>SUMIF('corrected risk values'!G$4:G$60190,$D33,'corrected risk values'!$C$4:$C$60190)</f>
        <v>21</v>
      </c>
      <c r="D33" s="114">
        <f t="shared" si="3"/>
        <v>44026</v>
      </c>
      <c r="E33" s="115">
        <f>SUMIF('corrected risk values'!J$4:J$60190,$D33,'corrected risk values'!$C$4:$C$60190)</f>
        <v>19</v>
      </c>
      <c r="F33" s="116">
        <f>SUMIF('corrected risk values'!N$4:N$60190,$D33,'corrected risk values'!$C$4:$C$60190)</f>
        <v>18</v>
      </c>
      <c r="G33" s="116">
        <f>SUMIF('corrected risk values'!R$4:R$60190,$D33,'corrected risk values'!$C$4:$C$60190)</f>
        <v>19</v>
      </c>
      <c r="H33" s="116">
        <f>SUMIF('corrected risk values'!V$4:V$60190,$D33,'corrected risk values'!$C$4:$C$60190)</f>
        <v>15</v>
      </c>
      <c r="I33" s="116">
        <f>SUMIF('corrected risk values'!Z$4:Z$60190,$D33,'corrected risk values'!$C$4:$C$60190)</f>
        <v>5</v>
      </c>
      <c r="J33" s="116">
        <f>SUMIF('corrected risk values'!AD$4:AD$60190,$D33,'corrected risk values'!$C$4:$C$60190)</f>
        <v>11</v>
      </c>
      <c r="K33" s="116">
        <f>SUMIF('corrected risk values'!AH$4:AH$60190,$D33,'corrected risk values'!$C$4:$C$60190)</f>
        <v>13</v>
      </c>
      <c r="L33" s="116">
        <f>SUMIF('corrected risk values'!AL$4:AL$60190,$D33,'corrected risk values'!$C$4:$C$60190)</f>
        <v>9</v>
      </c>
      <c r="M33" s="116">
        <f>SUMIF('corrected risk values'!AP$4:AP$60190,$D33,'corrected risk values'!$C$4:$C$60190)</f>
        <v>22</v>
      </c>
      <c r="N33" s="116">
        <f>SUMIF('corrected risk values'!AT$4:AT$60190,$D33,'corrected risk values'!$C$4:$C$60190)</f>
        <v>15</v>
      </c>
      <c r="O33" s="116">
        <f>SUMIF('corrected risk values'!AX$4:AX$60190,$D33,'corrected risk values'!$C$4:$C$60190)</f>
        <v>13</v>
      </c>
      <c r="P33" s="116">
        <f>SUMIF('corrected risk values'!BB$4:BB$60190,$D33,'corrected risk values'!$C$4:$C$60190)</f>
        <v>12</v>
      </c>
      <c r="Q33" s="117">
        <f>SUMIF('corrected risk values'!BF$4:BF$60190,$D33,'corrected risk values'!$C$4:$C$60190)</f>
        <v>6</v>
      </c>
      <c r="R33" s="118">
        <f t="shared" si="18"/>
        <v>177</v>
      </c>
      <c r="S33" s="119">
        <f t="shared" si="19"/>
        <v>678</v>
      </c>
      <c r="U33" s="123">
        <f t="shared" si="17"/>
        <v>340.71428571428572</v>
      </c>
      <c r="V33" s="121">
        <f t="shared" si="20"/>
        <v>4.2767295597484274E-2</v>
      </c>
      <c r="W33" s="124">
        <f t="shared" si="13"/>
        <v>14.571428571428571</v>
      </c>
      <c r="X33" s="123">
        <f t="shared" si="15"/>
        <v>2460</v>
      </c>
      <c r="Y33" s="123">
        <f t="shared" si="16"/>
        <v>2385</v>
      </c>
      <c r="Z33" s="125">
        <f t="shared" ref="Z33:Z38" si="21">Y33/X33</f>
        <v>0.96951219512195119</v>
      </c>
    </row>
    <row r="34" spans="1:26" ht="13.1" x14ac:dyDescent="0.25">
      <c r="A34" s="127">
        <v>534</v>
      </c>
      <c r="B34" s="121">
        <f t="shared" si="2"/>
        <v>3.9325842696629212E-2</v>
      </c>
      <c r="C34" s="98">
        <f>SUMIF('corrected risk values'!G$4:G$60190,$D34,'corrected risk values'!$C$4:$C$60190)</f>
        <v>21</v>
      </c>
      <c r="D34" s="114">
        <f t="shared" si="3"/>
        <v>44027</v>
      </c>
      <c r="E34" s="115">
        <f>SUMIF('corrected risk values'!J$4:J$60190,$D34,'corrected risk values'!$C$4:$C$60190)</f>
        <v>23</v>
      </c>
      <c r="F34" s="116">
        <f>SUMIF('corrected risk values'!N$4:N$60190,$D34,'corrected risk values'!$C$4:$C$60190)</f>
        <v>19</v>
      </c>
      <c r="G34" s="116">
        <f>SUMIF('corrected risk values'!R$4:R$60190,$D34,'corrected risk values'!$C$4:$C$60190)</f>
        <v>16</v>
      </c>
      <c r="H34" s="116">
        <f>SUMIF('corrected risk values'!V$4:V$60190,$D34,'corrected risk values'!$C$4:$C$60190)</f>
        <v>5</v>
      </c>
      <c r="I34" s="116">
        <f>SUMIF('corrected risk values'!Z$4:Z$60190,$D34,'corrected risk values'!$C$4:$C$60190)</f>
        <v>11</v>
      </c>
      <c r="J34" s="116">
        <f>SUMIF('corrected risk values'!AD$4:AD$60190,$D34,'corrected risk values'!$C$4:$C$60190)</f>
        <v>14</v>
      </c>
      <c r="K34" s="116">
        <f>SUMIF('corrected risk values'!AH$4:AH$60190,$D34,'corrected risk values'!$C$4:$C$60190)</f>
        <v>9</v>
      </c>
      <c r="L34" s="116">
        <f>SUMIF('corrected risk values'!AL$4:AL$60190,$D34,'corrected risk values'!$C$4:$C$60190)</f>
        <v>21</v>
      </c>
      <c r="M34" s="116">
        <f>SUMIF('corrected risk values'!AP$4:AP$60190,$D34,'corrected risk values'!$C$4:$C$60190)</f>
        <v>16</v>
      </c>
      <c r="N34" s="116">
        <f>SUMIF('corrected risk values'!AT$4:AT$60190,$D34,'corrected risk values'!$C$4:$C$60190)</f>
        <v>13</v>
      </c>
      <c r="O34" s="116">
        <f>SUMIF('corrected risk values'!AX$4:AX$60190,$D34,'corrected risk values'!$C$4:$C$60190)</f>
        <v>13</v>
      </c>
      <c r="P34" s="116">
        <f>SUMIF('corrected risk values'!BB$4:BB$60190,$D34,'corrected risk values'!$C$4:$C$60190)</f>
        <v>7</v>
      </c>
      <c r="Q34" s="117">
        <f>SUMIF('corrected risk values'!BF$4:BF$60190,$D34,'corrected risk values'!$C$4:$C$60190)</f>
        <v>25</v>
      </c>
      <c r="R34" s="118">
        <f t="shared" si="18"/>
        <v>192</v>
      </c>
      <c r="S34" s="119">
        <f t="shared" si="19"/>
        <v>659</v>
      </c>
      <c r="U34" s="123">
        <f t="shared" si="17"/>
        <v>353.85714285714283</v>
      </c>
      <c r="V34" s="121">
        <f t="shared" si="20"/>
        <v>4.6023415421881306E-2</v>
      </c>
      <c r="W34" s="124">
        <f t="shared" si="13"/>
        <v>16.285714285714285</v>
      </c>
      <c r="X34" s="123">
        <f t="shared" ref="X34:X41" si="22">SUM(A24:A30)</f>
        <v>2469</v>
      </c>
      <c r="Y34" s="123">
        <f t="shared" ref="Y34:Y41" si="23">SUM(A28:A34)</f>
        <v>2477</v>
      </c>
      <c r="Z34" s="125">
        <f t="shared" si="21"/>
        <v>1.0032401782098015</v>
      </c>
    </row>
    <row r="35" spans="1:26" ht="13.1" x14ac:dyDescent="0.25">
      <c r="A35" s="127">
        <v>583</v>
      </c>
      <c r="B35" s="121">
        <f t="shared" si="2"/>
        <v>4.1166380789022301E-2</v>
      </c>
      <c r="C35" s="98">
        <f>SUMIF('corrected risk values'!G$4:G$60190,$D35,'corrected risk values'!$C$4:$C$60190)</f>
        <v>24</v>
      </c>
      <c r="D35" s="114">
        <f t="shared" si="3"/>
        <v>44028</v>
      </c>
      <c r="E35" s="115">
        <f>SUMIF('corrected risk values'!J$4:J$60190,$D35,'corrected risk values'!$C$4:$C$60190)</f>
        <v>21</v>
      </c>
      <c r="F35" s="116">
        <f>SUMIF('corrected risk values'!N$4:N$60190,$D35,'corrected risk values'!$C$4:$C$60190)</f>
        <v>18</v>
      </c>
      <c r="G35" s="116">
        <f>SUMIF('corrected risk values'!R$4:R$60190,$D35,'corrected risk values'!$C$4:$C$60190)</f>
        <v>5</v>
      </c>
      <c r="H35" s="116">
        <f>SUMIF('corrected risk values'!V$4:V$60190,$D35,'corrected risk values'!$C$4:$C$60190)</f>
        <v>11</v>
      </c>
      <c r="I35" s="116">
        <f>SUMIF('corrected risk values'!Z$4:Z$60190,$D35,'corrected risk values'!$C$4:$C$60190)</f>
        <v>14</v>
      </c>
      <c r="J35" s="116">
        <f>SUMIF('corrected risk values'!AD$4:AD$60190,$D35,'corrected risk values'!$C$4:$C$60190)</f>
        <v>10</v>
      </c>
      <c r="K35" s="116">
        <f>SUMIF('corrected risk values'!AH$4:AH$60190,$D35,'corrected risk values'!$C$4:$C$60190)</f>
        <v>23</v>
      </c>
      <c r="L35" s="116">
        <f>SUMIF('corrected risk values'!AL$4:AL$60190,$D35,'corrected risk values'!$C$4:$C$60190)</f>
        <v>15</v>
      </c>
      <c r="M35" s="116">
        <f>SUMIF('corrected risk values'!AP$4:AP$60190,$D35,'corrected risk values'!$C$4:$C$60190)</f>
        <v>12</v>
      </c>
      <c r="N35" s="116">
        <f>SUMIF('corrected risk values'!AT$4:AT$60190,$D35,'corrected risk values'!$C$4:$C$60190)</f>
        <v>12</v>
      </c>
      <c r="O35" s="116">
        <f>SUMIF('corrected risk values'!AX$4:AX$60190,$D35,'corrected risk values'!$C$4:$C$60190)</f>
        <v>7</v>
      </c>
      <c r="P35" s="116">
        <f>SUMIF('corrected risk values'!BB$4:BB$60190,$D35,'corrected risk values'!$C$4:$C$60190)</f>
        <v>25</v>
      </c>
      <c r="Q35" s="117">
        <f>SUMIF('corrected risk values'!BF$4:BF$60190,$D35,'corrected risk values'!$C$4:$C$60190)</f>
        <v>35</v>
      </c>
      <c r="R35" s="118">
        <f t="shared" si="18"/>
        <v>208</v>
      </c>
      <c r="S35" s="119">
        <f t="shared" si="19"/>
        <v>627</v>
      </c>
      <c r="U35" s="123">
        <f t="shared" si="17"/>
        <v>380.71428571428572</v>
      </c>
      <c r="V35" s="121">
        <f t="shared" si="20"/>
        <v>4.6153846153846156E-2</v>
      </c>
      <c r="W35" s="124">
        <f t="shared" ref="W35:W41" si="24">IF(C35&lt;&gt;"",SUM(C29:C35)/7,"")</f>
        <v>17.571428571428573</v>
      </c>
      <c r="X35" s="123">
        <f t="shared" si="22"/>
        <v>2409</v>
      </c>
      <c r="Y35" s="123">
        <f t="shared" si="23"/>
        <v>2665</v>
      </c>
      <c r="Z35" s="125">
        <f t="shared" si="21"/>
        <v>1.1062681610626817</v>
      </c>
    </row>
    <row r="36" spans="1:26" ht="13.1" x14ac:dyDescent="0.25">
      <c r="A36" s="127">
        <v>529</v>
      </c>
      <c r="B36" s="121">
        <f t="shared" si="2"/>
        <v>4.1587901701323253E-2</v>
      </c>
      <c r="C36" s="98">
        <f>SUMIF('corrected risk values'!G$4:G$60190,$D36,'corrected risk values'!$C$4:$C$60190)</f>
        <v>22</v>
      </c>
      <c r="D36" s="114">
        <f t="shared" si="3"/>
        <v>44029</v>
      </c>
      <c r="E36" s="115">
        <f>SUMIF('corrected risk values'!J$4:J$60190,$D36,'corrected risk values'!$C$4:$C$60190)</f>
        <v>19</v>
      </c>
      <c r="F36" s="116">
        <f>SUMIF('corrected risk values'!N$4:N$60190,$D36,'corrected risk values'!$C$4:$C$60190)</f>
        <v>5</v>
      </c>
      <c r="G36" s="116">
        <f>SUMIF('corrected risk values'!R$4:R$60190,$D36,'corrected risk values'!$C$4:$C$60190)</f>
        <v>11</v>
      </c>
      <c r="H36" s="116">
        <f>SUMIF('corrected risk values'!V$4:V$60190,$D36,'corrected risk values'!$C$4:$C$60190)</f>
        <v>14</v>
      </c>
      <c r="I36" s="116">
        <f>SUMIF('corrected risk values'!Z$4:Z$60190,$D36,'corrected risk values'!$C$4:$C$60190)</f>
        <v>10</v>
      </c>
      <c r="J36" s="116">
        <f>SUMIF('corrected risk values'!AD$4:AD$60190,$D36,'corrected risk values'!$C$4:$C$60190)</f>
        <v>23</v>
      </c>
      <c r="K36" s="116">
        <f>SUMIF('corrected risk values'!AH$4:AH$60190,$D36,'corrected risk values'!$C$4:$C$60190)</f>
        <v>15</v>
      </c>
      <c r="L36" s="116">
        <f>SUMIF('corrected risk values'!AL$4:AL$60190,$D36,'corrected risk values'!$C$4:$C$60190)</f>
        <v>12</v>
      </c>
      <c r="M36" s="116">
        <f>SUMIF('corrected risk values'!AP$4:AP$60190,$D36,'corrected risk values'!$C$4:$C$60190)</f>
        <v>14</v>
      </c>
      <c r="N36" s="116">
        <f>SUMIF('corrected risk values'!AT$4:AT$60190,$D36,'corrected risk values'!$C$4:$C$60190)</f>
        <v>7</v>
      </c>
      <c r="O36" s="116">
        <f>SUMIF('corrected risk values'!AX$4:AX$60190,$D36,'corrected risk values'!$C$4:$C$60190)</f>
        <v>26</v>
      </c>
      <c r="P36" s="116">
        <f>SUMIF('corrected risk values'!BB$4:BB$60190,$D36,'corrected risk values'!$C$4:$C$60190)</f>
        <v>35</v>
      </c>
      <c r="Q36" s="117">
        <f>SUMIF('corrected risk values'!BF$4:BF$60190,$D36,'corrected risk values'!$C$4:$C$60190)</f>
        <v>37</v>
      </c>
      <c r="R36" s="118">
        <f t="shared" si="18"/>
        <v>228</v>
      </c>
      <c r="S36" s="119">
        <f t="shared" si="19"/>
        <v>619</v>
      </c>
      <c r="U36" s="123">
        <f t="shared" si="17"/>
        <v>402.28571428571428</v>
      </c>
      <c r="V36" s="121">
        <f t="shared" si="20"/>
        <v>4.296875E-2</v>
      </c>
      <c r="W36" s="124">
        <f t="shared" si="24"/>
        <v>17.285714285714285</v>
      </c>
      <c r="X36" s="123">
        <f t="shared" si="22"/>
        <v>2431</v>
      </c>
      <c r="Y36" s="123">
        <f t="shared" si="23"/>
        <v>2816</v>
      </c>
      <c r="Z36" s="125">
        <f t="shared" si="21"/>
        <v>1.158371040723982</v>
      </c>
    </row>
    <row r="37" spans="1:26" ht="13.1" x14ac:dyDescent="0.25">
      <c r="A37" s="127">
        <v>202</v>
      </c>
      <c r="B37" s="121">
        <f t="shared" si="2"/>
        <v>9.405940594059406E-2</v>
      </c>
      <c r="C37" s="98">
        <f>SUMIF('corrected risk values'!G$4:G$60190,$D37,'corrected risk values'!$C$4:$C$60190)</f>
        <v>19</v>
      </c>
      <c r="D37" s="114">
        <f t="shared" si="3"/>
        <v>44030</v>
      </c>
      <c r="E37" s="115">
        <f>SUMIF('corrected risk values'!J$4:J$60190,$D37,'corrected risk values'!$C$4:$C$60190)</f>
        <v>6</v>
      </c>
      <c r="F37" s="116">
        <f>SUMIF('corrected risk values'!N$4:N$60190,$D37,'corrected risk values'!$C$4:$C$60190)</f>
        <v>11</v>
      </c>
      <c r="G37" s="116">
        <f>SUMIF('corrected risk values'!R$4:R$60190,$D37,'corrected risk values'!$C$4:$C$60190)</f>
        <v>13</v>
      </c>
      <c r="H37" s="116">
        <f>SUMIF('corrected risk values'!V$4:V$60190,$D37,'corrected risk values'!$C$4:$C$60190)</f>
        <v>10</v>
      </c>
      <c r="I37" s="116">
        <f>SUMIF('corrected risk values'!Z$4:Z$60190,$D37,'corrected risk values'!$C$4:$C$60190)</f>
        <v>21</v>
      </c>
      <c r="J37" s="116">
        <f>SUMIF('corrected risk values'!AD$4:AD$60190,$D37,'corrected risk values'!$C$4:$C$60190)</f>
        <v>14</v>
      </c>
      <c r="K37" s="116">
        <f>SUMIF('corrected risk values'!AH$4:AH$60190,$D37,'corrected risk values'!$C$4:$C$60190)</f>
        <v>12</v>
      </c>
      <c r="L37" s="116">
        <f>SUMIF('corrected risk values'!AL$4:AL$60190,$D37,'corrected risk values'!$C$4:$C$60190)</f>
        <v>13</v>
      </c>
      <c r="M37" s="116">
        <f>SUMIF('corrected risk values'!AP$4:AP$60190,$D37,'corrected risk values'!$C$4:$C$60190)</f>
        <v>7</v>
      </c>
      <c r="N37" s="116">
        <f>SUMIF('corrected risk values'!AT$4:AT$60190,$D37,'corrected risk values'!$C$4:$C$60190)</f>
        <v>26</v>
      </c>
      <c r="O37" s="116">
        <f>SUMIF('corrected risk values'!AX$4:AX$60190,$D37,'corrected risk values'!$C$4:$C$60190)</f>
        <v>36</v>
      </c>
      <c r="P37" s="116">
        <f>SUMIF('corrected risk values'!BB$4:BB$60190,$D37,'corrected risk values'!$C$4:$C$60190)</f>
        <v>37</v>
      </c>
      <c r="Q37" s="117">
        <f>SUMIF('corrected risk values'!BF$4:BF$60190,$D37,'corrected risk values'!$C$4:$C$60190)</f>
        <v>23</v>
      </c>
      <c r="R37" s="118">
        <f t="shared" ref="R37:R44" si="25">SUM(E37,F37,G37,H37,I37,J37,K37,L37,M37,N37,O37,P37,Q37)</f>
        <v>229</v>
      </c>
      <c r="S37" s="119">
        <f t="shared" ref="S37:S44" si="26">SUM(E37*$E$2,F37*$F$2,G37*$G$2,H37*$H$2,I37*$I$2,J37*$J$2,K37*$K$2,L37*$L$2,M37*$M$2,N37*$N$2,O37*$O$2,P37*$P$2,Q37*$Q$2)</f>
        <v>609</v>
      </c>
      <c r="U37" s="123">
        <f t="shared" si="17"/>
        <v>395.71428571428572</v>
      </c>
      <c r="V37" s="121">
        <f t="shared" si="20"/>
        <v>4.3682310469314076E-2</v>
      </c>
      <c r="W37" s="124">
        <f t="shared" si="24"/>
        <v>17.285714285714285</v>
      </c>
      <c r="X37" s="123">
        <f t="shared" si="22"/>
        <v>2385</v>
      </c>
      <c r="Y37" s="123">
        <f t="shared" si="23"/>
        <v>2770</v>
      </c>
      <c r="Z37" s="125">
        <f t="shared" si="21"/>
        <v>1.1614255765199162</v>
      </c>
    </row>
    <row r="38" spans="1:26" ht="13.1" x14ac:dyDescent="0.25">
      <c r="A38" s="127">
        <v>249</v>
      </c>
      <c r="B38" s="121">
        <f t="shared" si="2"/>
        <v>2.8112449799196786E-2</v>
      </c>
      <c r="C38" s="98">
        <f>SUMIF('corrected risk values'!G$4:G$60190,$D38,'corrected risk values'!$C$4:$C$60190)</f>
        <v>7</v>
      </c>
      <c r="D38" s="114">
        <f t="shared" si="3"/>
        <v>44031</v>
      </c>
      <c r="E38" s="115">
        <f>SUMIF('corrected risk values'!J$4:J$60190,$D38,'corrected risk values'!$C$4:$C$60190)</f>
        <v>11</v>
      </c>
      <c r="F38" s="116">
        <f>SUMIF('corrected risk values'!N$4:N$60190,$D38,'corrected risk values'!$C$4:$C$60190)</f>
        <v>12</v>
      </c>
      <c r="G38" s="116">
        <f>SUMIF('corrected risk values'!R$4:R$60190,$D38,'corrected risk values'!$C$4:$C$60190)</f>
        <v>10</v>
      </c>
      <c r="H38" s="116">
        <f>SUMIF('corrected risk values'!V$4:V$60190,$D38,'corrected risk values'!$C$4:$C$60190)</f>
        <v>20</v>
      </c>
      <c r="I38" s="116">
        <f>SUMIF('corrected risk values'!Z$4:Z$60190,$D38,'corrected risk values'!$C$4:$C$60190)</f>
        <v>15</v>
      </c>
      <c r="J38" s="116">
        <f>SUMIF('corrected risk values'!AD$4:AD$60190,$D38,'corrected risk values'!$C$4:$C$60190)</f>
        <v>12</v>
      </c>
      <c r="K38" s="116">
        <f>SUMIF('corrected risk values'!AH$4:AH$60190,$D38,'corrected risk values'!$C$4:$C$60190)</f>
        <v>13</v>
      </c>
      <c r="L38" s="116">
        <f>SUMIF('corrected risk values'!AL$4:AL$60190,$D38,'corrected risk values'!$C$4:$C$60190)</f>
        <v>7</v>
      </c>
      <c r="M38" s="116">
        <f>SUMIF('corrected risk values'!AP$4:AP$60190,$D38,'corrected risk values'!$C$4:$C$60190)</f>
        <v>26</v>
      </c>
      <c r="N38" s="116">
        <f>SUMIF('corrected risk values'!AT$4:AT$60190,$D38,'corrected risk values'!$C$4:$C$60190)</f>
        <v>37</v>
      </c>
      <c r="O38" s="116">
        <f>SUMIF('corrected risk values'!AX$4:AX$60190,$D38,'corrected risk values'!$C$4:$C$60190)</f>
        <v>37</v>
      </c>
      <c r="P38" s="116">
        <f>SUMIF('corrected risk values'!BB$4:BB$60190,$D38,'corrected risk values'!$C$4:$C$60190)</f>
        <v>21</v>
      </c>
      <c r="Q38" s="117">
        <f>SUMIF('corrected risk values'!BF$4:BF$60190,$D38,'corrected risk values'!$C$4:$C$60190)</f>
        <v>20</v>
      </c>
      <c r="R38" s="118">
        <f t="shared" si="25"/>
        <v>241</v>
      </c>
      <c r="S38" s="119">
        <f t="shared" si="26"/>
        <v>674</v>
      </c>
      <c r="U38" s="123">
        <f t="shared" si="17"/>
        <v>408.57142857142856</v>
      </c>
      <c r="V38" s="121">
        <f t="shared" si="20"/>
        <v>4.3006993006993011E-2</v>
      </c>
      <c r="W38" s="124">
        <f t="shared" si="24"/>
        <v>17.571428571428573</v>
      </c>
      <c r="X38" s="123">
        <f t="shared" si="22"/>
        <v>2477</v>
      </c>
      <c r="Y38" s="123">
        <f t="shared" si="23"/>
        <v>2860</v>
      </c>
      <c r="Z38" s="125">
        <f t="shared" si="21"/>
        <v>1.1546225272507065</v>
      </c>
    </row>
    <row r="39" spans="1:26" ht="13.1" x14ac:dyDescent="0.25">
      <c r="A39" s="127">
        <v>522</v>
      </c>
      <c r="B39" s="121">
        <f t="shared" si="2"/>
        <v>2.1072796934865901E-2</v>
      </c>
      <c r="C39" s="98">
        <f>SUMIF('corrected risk values'!G$4:G$60190,$D39,'corrected risk values'!$C$4:$C$60190)</f>
        <v>11</v>
      </c>
      <c r="D39" s="114">
        <f t="shared" si="3"/>
        <v>44032</v>
      </c>
      <c r="E39" s="115">
        <f>SUMIF('corrected risk values'!J$4:J$60190,$D39,'corrected risk values'!$C$4:$C$60190)</f>
        <v>16</v>
      </c>
      <c r="F39" s="116">
        <f>SUMIF('corrected risk values'!N$4:N$60190,$D39,'corrected risk values'!$C$4:$C$60190)</f>
        <v>10</v>
      </c>
      <c r="G39" s="116">
        <f>SUMIF('corrected risk values'!R$4:R$60190,$D39,'corrected risk values'!$C$4:$C$60190)</f>
        <v>23</v>
      </c>
      <c r="H39" s="116">
        <f>SUMIF('corrected risk values'!V$4:V$60190,$D39,'corrected risk values'!$C$4:$C$60190)</f>
        <v>15</v>
      </c>
      <c r="I39" s="116">
        <f>SUMIF('corrected risk values'!Z$4:Z$60190,$D39,'corrected risk values'!$C$4:$C$60190)</f>
        <v>12</v>
      </c>
      <c r="J39" s="116">
        <f>SUMIF('corrected risk values'!AD$4:AD$60190,$D39,'corrected risk values'!$C$4:$C$60190)</f>
        <v>13</v>
      </c>
      <c r="K39" s="116">
        <f>SUMIF('corrected risk values'!AH$4:AH$60190,$D39,'corrected risk values'!$C$4:$C$60190)</f>
        <v>8</v>
      </c>
      <c r="L39" s="116">
        <f>SUMIF('corrected risk values'!AL$4:AL$60190,$D39,'corrected risk values'!$C$4:$C$60190)</f>
        <v>27</v>
      </c>
      <c r="M39" s="116">
        <f>SUMIF('corrected risk values'!AP$4:AP$60190,$D39,'corrected risk values'!$C$4:$C$60190)</f>
        <v>35</v>
      </c>
      <c r="N39" s="116">
        <f>SUMIF('corrected risk values'!AT$4:AT$60190,$D39,'corrected risk values'!$C$4:$C$60190)</f>
        <v>37</v>
      </c>
      <c r="O39" s="116">
        <f>SUMIF('corrected risk values'!AX$4:AX$60190,$D39,'corrected risk values'!$C$4:$C$60190)</f>
        <v>22</v>
      </c>
      <c r="P39" s="116">
        <f>SUMIF('corrected risk values'!BB$4:BB$60190,$D39,'corrected risk values'!$C$4:$C$60190)</f>
        <v>19</v>
      </c>
      <c r="Q39" s="117">
        <f>SUMIF('corrected risk values'!BF$4:BF$60190,$D39,'corrected risk values'!$C$4:$C$60190)</f>
        <v>19</v>
      </c>
      <c r="R39" s="118">
        <f t="shared" si="25"/>
        <v>256</v>
      </c>
      <c r="S39" s="119">
        <f t="shared" si="26"/>
        <v>746</v>
      </c>
      <c r="U39" s="123">
        <f>IF(A39&lt;&gt;"",SUM(A33:A39)/7,"")</f>
        <v>424.28571428571428</v>
      </c>
      <c r="V39" s="121">
        <f t="shared" ref="V39:V45" si="27">IF(U39&lt;&gt;"",W39/U39,"")</f>
        <v>4.208754208754209E-2</v>
      </c>
      <c r="W39" s="124">
        <f t="shared" si="24"/>
        <v>17.857142857142858</v>
      </c>
      <c r="X39" s="123">
        <f t="shared" si="22"/>
        <v>2665</v>
      </c>
      <c r="Y39" s="123">
        <f t="shared" si="23"/>
        <v>2970</v>
      </c>
      <c r="Z39" s="125">
        <f t="shared" ref="Z39:Z44" si="28">Y39/X39</f>
        <v>1.1144465290806753</v>
      </c>
    </row>
    <row r="40" spans="1:26" ht="13.1" x14ac:dyDescent="0.25">
      <c r="A40" s="127">
        <v>454</v>
      </c>
      <c r="B40" s="121">
        <f t="shared" si="2"/>
        <v>3.5242290748898682E-2</v>
      </c>
      <c r="C40" s="98">
        <f>SUMIF('corrected risk values'!G$4:G$60190,$D40,'corrected risk values'!$C$4:$C$60190)</f>
        <v>16</v>
      </c>
      <c r="D40" s="114">
        <f t="shared" si="3"/>
        <v>44033</v>
      </c>
      <c r="E40" s="115">
        <f>SUMIF('corrected risk values'!J$4:J$60190,$D40,'corrected risk values'!$C$4:$C$60190)</f>
        <v>11</v>
      </c>
      <c r="F40" s="116">
        <f>SUMIF('corrected risk values'!N$4:N$60190,$D40,'corrected risk values'!$C$4:$C$60190)</f>
        <v>24</v>
      </c>
      <c r="G40" s="116">
        <f>SUMIF('corrected risk values'!R$4:R$60190,$D40,'corrected risk values'!$C$4:$C$60190)</f>
        <v>15</v>
      </c>
      <c r="H40" s="116">
        <f>SUMIF('corrected risk values'!V$4:V$60190,$D40,'corrected risk values'!$C$4:$C$60190)</f>
        <v>12</v>
      </c>
      <c r="I40" s="116">
        <f>SUMIF('corrected risk values'!Z$4:Z$60190,$D40,'corrected risk values'!$C$4:$C$60190)</f>
        <v>14</v>
      </c>
      <c r="J40" s="116">
        <f>SUMIF('corrected risk values'!AD$4:AD$60190,$D40,'corrected risk values'!$C$4:$C$60190)</f>
        <v>8</v>
      </c>
      <c r="K40" s="116">
        <f>SUMIF('corrected risk values'!AH$4:AH$60190,$D40,'corrected risk values'!$C$4:$C$60190)</f>
        <v>27</v>
      </c>
      <c r="L40" s="116">
        <f>SUMIF('corrected risk values'!AL$4:AL$60190,$D40,'corrected risk values'!$C$4:$C$60190)</f>
        <v>36</v>
      </c>
      <c r="M40" s="116">
        <f>SUMIF('corrected risk values'!AP$4:AP$60190,$D40,'corrected risk values'!$C$4:$C$60190)</f>
        <v>37</v>
      </c>
      <c r="N40" s="116">
        <f>SUMIF('corrected risk values'!AT$4:AT$60190,$D40,'corrected risk values'!$C$4:$C$60190)</f>
        <v>22</v>
      </c>
      <c r="O40" s="116">
        <f>SUMIF('corrected risk values'!AX$4:AX$60190,$D40,'corrected risk values'!$C$4:$C$60190)</f>
        <v>19</v>
      </c>
      <c r="P40" s="116">
        <f>SUMIF('corrected risk values'!BB$4:BB$60190,$D40,'corrected risk values'!$C$4:$C$60190)</f>
        <v>20</v>
      </c>
      <c r="Q40" s="117">
        <f>SUMIF('corrected risk values'!BF$4:BF$60190,$D40,'corrected risk values'!$C$4:$C$60190)</f>
        <v>23</v>
      </c>
      <c r="R40" s="118">
        <f t="shared" si="25"/>
        <v>268</v>
      </c>
      <c r="S40" s="119">
        <f t="shared" si="26"/>
        <v>752</v>
      </c>
      <c r="U40" s="123">
        <f>IF(A40&lt;&gt;"",SUM(A34:A40)/7,"")</f>
        <v>439</v>
      </c>
      <c r="V40" s="121">
        <f t="shared" si="27"/>
        <v>3.9049788480312396E-2</v>
      </c>
      <c r="W40" s="124">
        <f t="shared" si="24"/>
        <v>17.142857142857142</v>
      </c>
      <c r="X40" s="123">
        <f t="shared" si="22"/>
        <v>2816</v>
      </c>
      <c r="Y40" s="123">
        <f t="shared" si="23"/>
        <v>3073</v>
      </c>
      <c r="Z40" s="125">
        <f t="shared" si="28"/>
        <v>1.0912642045454546</v>
      </c>
    </row>
    <row r="41" spans="1:26" ht="13.1" x14ac:dyDescent="0.25">
      <c r="A41" s="127">
        <v>569</v>
      </c>
      <c r="B41" s="121">
        <f t="shared" si="2"/>
        <v>2.10896309314587E-2</v>
      </c>
      <c r="C41" s="98">
        <f>SUMIF('corrected risk values'!G$4:G$60190,$D41,'corrected risk values'!$C$4:$C$60190)</f>
        <v>12</v>
      </c>
      <c r="D41" s="114">
        <f t="shared" si="3"/>
        <v>44034</v>
      </c>
      <c r="E41" s="115">
        <f>SUMIF('corrected risk values'!J$4:J$60190,$D41,'corrected risk values'!$C$4:$C$60190)</f>
        <v>24</v>
      </c>
      <c r="F41" s="116">
        <f>SUMIF('corrected risk values'!N$4:N$60190,$D41,'corrected risk values'!$C$4:$C$60190)</f>
        <v>16</v>
      </c>
      <c r="G41" s="116">
        <f>SUMIF('corrected risk values'!R$4:R$60190,$D41,'corrected risk values'!$C$4:$C$60190)</f>
        <v>12</v>
      </c>
      <c r="H41" s="116">
        <f>SUMIF('corrected risk values'!V$4:V$60190,$D41,'corrected risk values'!$C$4:$C$60190)</f>
        <v>14</v>
      </c>
      <c r="I41" s="116">
        <f>SUMIF('corrected risk values'!Z$4:Z$60190,$D41,'corrected risk values'!$C$4:$C$60190)</f>
        <v>8</v>
      </c>
      <c r="J41" s="116">
        <f>SUMIF('corrected risk values'!AD$4:AD$60190,$D41,'corrected risk values'!$C$4:$C$60190)</f>
        <v>25</v>
      </c>
      <c r="K41" s="116">
        <f>SUMIF('corrected risk values'!AH$4:AH$60190,$D41,'corrected risk values'!$C$4:$C$60190)</f>
        <v>37</v>
      </c>
      <c r="L41" s="116">
        <f>SUMIF('corrected risk values'!AL$4:AL$60190,$D41,'corrected risk values'!$C$4:$C$60190)</f>
        <v>40</v>
      </c>
      <c r="M41" s="116">
        <f>SUMIF('corrected risk values'!AP$4:AP$60190,$D41,'corrected risk values'!$C$4:$C$60190)</f>
        <v>22</v>
      </c>
      <c r="N41" s="116">
        <f>SUMIF('corrected risk values'!AT$4:AT$60190,$D41,'corrected risk values'!$C$4:$C$60190)</f>
        <v>19</v>
      </c>
      <c r="O41" s="116">
        <f>SUMIF('corrected risk values'!AX$4:AX$60190,$D41,'corrected risk values'!$C$4:$C$60190)</f>
        <v>20</v>
      </c>
      <c r="P41" s="116">
        <f>SUMIF('corrected risk values'!BB$4:BB$60190,$D41,'corrected risk values'!$C$4:$C$60190)</f>
        <v>24</v>
      </c>
      <c r="Q41" s="117">
        <f>SUMIF('corrected risk values'!BF$4:BF$60190,$D41,'corrected risk values'!$C$4:$C$60190)</f>
        <v>36</v>
      </c>
      <c r="R41" s="118">
        <f t="shared" si="25"/>
        <v>297</v>
      </c>
      <c r="S41" s="119">
        <f t="shared" si="26"/>
        <v>793</v>
      </c>
      <c r="U41" s="123">
        <f>IF(A41&lt;&gt;"",SUM(A35:A41)/7,"")</f>
        <v>444</v>
      </c>
      <c r="V41" s="121">
        <f t="shared" si="27"/>
        <v>3.5714285714285712E-2</v>
      </c>
      <c r="W41" s="124">
        <f t="shared" si="24"/>
        <v>15.857142857142858</v>
      </c>
      <c r="X41" s="123">
        <f t="shared" si="22"/>
        <v>2770</v>
      </c>
      <c r="Y41" s="123">
        <f t="shared" si="23"/>
        <v>3108</v>
      </c>
      <c r="Z41" s="125">
        <f t="shared" si="28"/>
        <v>1.1220216606498195</v>
      </c>
    </row>
    <row r="42" spans="1:26" ht="13.1" x14ac:dyDescent="0.25">
      <c r="A42" s="127">
        <v>815</v>
      </c>
      <c r="B42" s="121">
        <f t="shared" ref="B42:B60" si="29">C42/A42</f>
        <v>3.0674846625766871E-2</v>
      </c>
      <c r="C42" s="98">
        <f>SUMIF('corrected risk values'!G$4:G$60190,$D42,'corrected risk values'!$C$4:$C$60190)</f>
        <v>25</v>
      </c>
      <c r="D42" s="114">
        <f t="shared" si="3"/>
        <v>44035</v>
      </c>
      <c r="E42" s="115">
        <f>SUMIF('corrected risk values'!J$4:J$60190,$D42,'corrected risk values'!$C$4:$C$60190)</f>
        <v>17</v>
      </c>
      <c r="F42" s="116">
        <f>SUMIF('corrected risk values'!N$4:N$60190,$D42,'corrected risk values'!$C$4:$C$60190)</f>
        <v>12</v>
      </c>
      <c r="G42" s="116">
        <f>SUMIF('corrected risk values'!R$4:R$60190,$D42,'corrected risk values'!$C$4:$C$60190)</f>
        <v>14</v>
      </c>
      <c r="H42" s="116">
        <f>SUMIF('corrected risk values'!V$4:V$60190,$D42,'corrected risk values'!$C$4:$C$60190)</f>
        <v>9</v>
      </c>
      <c r="I42" s="116">
        <f>SUMIF('corrected risk values'!Z$4:Z$60190,$D42,'corrected risk values'!$C$4:$C$60190)</f>
        <v>29</v>
      </c>
      <c r="J42" s="116">
        <f>SUMIF('corrected risk values'!AD$4:AD$60190,$D42,'corrected risk values'!$C$4:$C$60190)</f>
        <v>35</v>
      </c>
      <c r="K42" s="116">
        <f>SUMIF('corrected risk values'!AH$4:AH$60190,$D42,'corrected risk values'!$C$4:$C$60190)</f>
        <v>38</v>
      </c>
      <c r="L42" s="116">
        <f>SUMIF('corrected risk values'!AL$4:AL$60190,$D42,'corrected risk values'!$C$4:$C$60190)</f>
        <v>24</v>
      </c>
      <c r="M42" s="116">
        <f>SUMIF('corrected risk values'!AP$4:AP$60190,$D42,'corrected risk values'!$C$4:$C$60190)</f>
        <v>19</v>
      </c>
      <c r="N42" s="116">
        <f>SUMIF('corrected risk values'!AT$4:AT$60190,$D42,'corrected risk values'!$C$4:$C$60190)</f>
        <v>20</v>
      </c>
      <c r="O42" s="116">
        <f>SUMIF('corrected risk values'!AX$4:AX$60190,$D42,'corrected risk values'!$C$4:$C$60190)</f>
        <v>25</v>
      </c>
      <c r="P42" s="116">
        <f>SUMIF('corrected risk values'!BB$4:BB$60190,$D42,'corrected risk values'!$C$4:$C$60190)</f>
        <v>39</v>
      </c>
      <c r="Q42" s="117">
        <f>SUMIF('corrected risk values'!BF$4:BF$60190,$D42,'corrected risk values'!$C$4:$C$60190)</f>
        <v>34</v>
      </c>
      <c r="R42" s="118">
        <f t="shared" si="25"/>
        <v>315</v>
      </c>
      <c r="S42" s="119">
        <f t="shared" si="26"/>
        <v>831</v>
      </c>
      <c r="U42" s="123">
        <f>IF(A42&lt;&gt;"",SUM(A36:A42)/7,"")</f>
        <v>477.14285714285717</v>
      </c>
      <c r="V42" s="121">
        <f t="shared" si="27"/>
        <v>3.3532934131736525E-2</v>
      </c>
      <c r="W42" s="124">
        <f t="shared" ref="W42:W49" si="30">IF(C42&lt;&gt;"",SUM(C36:C42)/7,"")</f>
        <v>16</v>
      </c>
      <c r="X42" s="123">
        <f t="shared" ref="X42:X49" si="31">SUM(A32:A38)</f>
        <v>2860</v>
      </c>
      <c r="Y42" s="123">
        <f t="shared" ref="Y42:Y49" si="32">SUM(A36:A42)</f>
        <v>3340</v>
      </c>
      <c r="Z42" s="125">
        <f t="shared" si="28"/>
        <v>1.1678321678321679</v>
      </c>
    </row>
    <row r="43" spans="1:26" ht="13.1" x14ac:dyDescent="0.25">
      <c r="A43" s="127">
        <v>781</v>
      </c>
      <c r="B43" s="121">
        <f t="shared" si="29"/>
        <v>2.5608194622279128E-2</v>
      </c>
      <c r="C43" s="98">
        <f>SUMIF('corrected risk values'!G$4:G$60190,$D43,'corrected risk values'!$C$4:$C$60190)</f>
        <v>20</v>
      </c>
      <c r="D43" s="114">
        <f t="shared" si="3"/>
        <v>44036</v>
      </c>
      <c r="E43" s="115">
        <f>SUMIF('corrected risk values'!J$4:J$60190,$D43,'corrected risk values'!$C$4:$C$60190)</f>
        <v>13</v>
      </c>
      <c r="F43" s="116">
        <f>SUMIF('corrected risk values'!N$4:N$60190,$D43,'corrected risk values'!$C$4:$C$60190)</f>
        <v>14</v>
      </c>
      <c r="G43" s="116">
        <f>SUMIF('corrected risk values'!R$4:R$60190,$D43,'corrected risk values'!$C$4:$C$60190)</f>
        <v>9</v>
      </c>
      <c r="H43" s="116">
        <f>SUMIF('corrected risk values'!V$4:V$60190,$D43,'corrected risk values'!$C$4:$C$60190)</f>
        <v>29</v>
      </c>
      <c r="I43" s="116">
        <f>SUMIF('corrected risk values'!Z$4:Z$60190,$D43,'corrected risk values'!$C$4:$C$60190)</f>
        <v>37</v>
      </c>
      <c r="J43" s="116">
        <f>SUMIF('corrected risk values'!AD$4:AD$60190,$D43,'corrected risk values'!$C$4:$C$60190)</f>
        <v>41</v>
      </c>
      <c r="K43" s="116">
        <f>SUMIF('corrected risk values'!AH$4:AH$60190,$D43,'corrected risk values'!$C$4:$C$60190)</f>
        <v>23</v>
      </c>
      <c r="L43" s="116">
        <f>SUMIF('corrected risk values'!AL$4:AL$60190,$D43,'corrected risk values'!$C$4:$C$60190)</f>
        <v>22</v>
      </c>
      <c r="M43" s="116">
        <f>SUMIF('corrected risk values'!AP$4:AP$60190,$D43,'corrected risk values'!$C$4:$C$60190)</f>
        <v>23</v>
      </c>
      <c r="N43" s="116">
        <f>SUMIF('corrected risk values'!AT$4:AT$60190,$D43,'corrected risk values'!$C$4:$C$60190)</f>
        <v>24</v>
      </c>
      <c r="O43" s="116">
        <f>SUMIF('corrected risk values'!AX$4:AX$60190,$D43,'corrected risk values'!$C$4:$C$60190)</f>
        <v>41</v>
      </c>
      <c r="P43" s="116">
        <f>SUMIF('corrected risk values'!BB$4:BB$60190,$D43,'corrected risk values'!$C$4:$C$60190)</f>
        <v>35</v>
      </c>
      <c r="Q43" s="117">
        <f>SUMIF('corrected risk values'!BF$4:BF$60190,$D43,'corrected risk values'!$C$4:$C$60190)</f>
        <v>43</v>
      </c>
      <c r="R43" s="118">
        <f t="shared" si="25"/>
        <v>354</v>
      </c>
      <c r="S43" s="119">
        <f t="shared" si="26"/>
        <v>1013</v>
      </c>
      <c r="U43" s="123">
        <f t="shared" si="17"/>
        <v>513.14285714285711</v>
      </c>
      <c r="V43" s="121">
        <f t="shared" si="27"/>
        <v>3.0623608017817373E-2</v>
      </c>
      <c r="W43" s="124">
        <f t="shared" si="30"/>
        <v>15.714285714285714</v>
      </c>
      <c r="X43" s="123">
        <f t="shared" si="31"/>
        <v>2970</v>
      </c>
      <c r="Y43" s="123">
        <f t="shared" si="32"/>
        <v>3592</v>
      </c>
      <c r="Z43" s="125">
        <f t="shared" si="28"/>
        <v>1.2094276094276095</v>
      </c>
    </row>
    <row r="44" spans="1:26" ht="13.1" x14ac:dyDescent="0.25">
      <c r="A44" s="127">
        <v>305</v>
      </c>
      <c r="B44" s="121">
        <f t="shared" si="29"/>
        <v>4.2622950819672129E-2</v>
      </c>
      <c r="C44" s="98">
        <f>SUMIF('corrected risk values'!G$4:G$60190,$D44,'corrected risk values'!$C$4:$C$60190)</f>
        <v>13</v>
      </c>
      <c r="D44" s="114">
        <f t="shared" si="3"/>
        <v>44037</v>
      </c>
      <c r="E44" s="115">
        <f>SUMIF('corrected risk values'!J$4:J$60190,$D44,'corrected risk values'!$C$4:$C$60190)</f>
        <v>14</v>
      </c>
      <c r="F44" s="116">
        <f>SUMIF('corrected risk values'!N$4:N$60190,$D44,'corrected risk values'!$C$4:$C$60190)</f>
        <v>9</v>
      </c>
      <c r="G44" s="116">
        <f>SUMIF('corrected risk values'!R$4:R$60190,$D44,'corrected risk values'!$C$4:$C$60190)</f>
        <v>29</v>
      </c>
      <c r="H44" s="116">
        <f>SUMIF('corrected risk values'!V$4:V$60190,$D44,'corrected risk values'!$C$4:$C$60190)</f>
        <v>37</v>
      </c>
      <c r="I44" s="116">
        <f>SUMIF('corrected risk values'!Z$4:Z$60190,$D44,'corrected risk values'!$C$4:$C$60190)</f>
        <v>42</v>
      </c>
      <c r="J44" s="116">
        <f>SUMIF('corrected risk values'!AD$4:AD$60190,$D44,'corrected risk values'!$C$4:$C$60190)</f>
        <v>23</v>
      </c>
      <c r="K44" s="116">
        <f>SUMIF('corrected risk values'!AH$4:AH$60190,$D44,'corrected risk values'!$C$4:$C$60190)</f>
        <v>22</v>
      </c>
      <c r="L44" s="116">
        <f>SUMIF('corrected risk values'!AL$4:AL$60190,$D44,'corrected risk values'!$C$4:$C$60190)</f>
        <v>23</v>
      </c>
      <c r="M44" s="116">
        <f>SUMIF('corrected risk values'!AP$4:AP$60190,$D44,'corrected risk values'!$C$4:$C$60190)</f>
        <v>23</v>
      </c>
      <c r="N44" s="116">
        <f>SUMIF('corrected risk values'!AT$4:AT$60190,$D44,'corrected risk values'!$C$4:$C$60190)</f>
        <v>40</v>
      </c>
      <c r="O44" s="116">
        <f>SUMIF('corrected risk values'!AX$4:AX$60190,$D44,'corrected risk values'!$C$4:$C$60190)</f>
        <v>34</v>
      </c>
      <c r="P44" s="116">
        <f>SUMIF('corrected risk values'!BB$4:BB$60190,$D44,'corrected risk values'!$C$4:$C$60190)</f>
        <v>44</v>
      </c>
      <c r="Q44" s="117">
        <f>SUMIF('corrected risk values'!BF$4:BF$60190,$D44,'corrected risk values'!$C$4:$C$60190)</f>
        <v>35</v>
      </c>
      <c r="R44" s="118">
        <f t="shared" si="25"/>
        <v>375</v>
      </c>
      <c r="S44" s="119">
        <f t="shared" si="26"/>
        <v>1184</v>
      </c>
      <c r="U44" s="123">
        <f t="shared" si="17"/>
        <v>527.85714285714289</v>
      </c>
      <c r="V44" s="121">
        <f t="shared" si="27"/>
        <v>2.814614343707713E-2</v>
      </c>
      <c r="W44" s="124">
        <f t="shared" si="30"/>
        <v>14.857142857142858</v>
      </c>
      <c r="X44" s="123">
        <f t="shared" si="31"/>
        <v>3073</v>
      </c>
      <c r="Y44" s="123">
        <f t="shared" si="32"/>
        <v>3695</v>
      </c>
      <c r="Z44" s="125">
        <f t="shared" si="28"/>
        <v>1.2024080702896192</v>
      </c>
    </row>
    <row r="45" spans="1:26" ht="13.1" x14ac:dyDescent="0.25">
      <c r="A45" s="127">
        <v>340</v>
      </c>
      <c r="B45" s="121">
        <f t="shared" si="29"/>
        <v>4.1176470588235294E-2</v>
      </c>
      <c r="C45" s="98">
        <f>SUMIF('corrected risk values'!G$4:G$60190,$D45,'corrected risk values'!$C$4:$C$60190)</f>
        <v>14</v>
      </c>
      <c r="D45" s="114">
        <f t="shared" si="3"/>
        <v>44038</v>
      </c>
      <c r="E45" s="115">
        <f>SUMIF('corrected risk values'!J$4:J$60190,$D45,'corrected risk values'!$C$4:$C$60190)</f>
        <v>9</v>
      </c>
      <c r="F45" s="116">
        <f>SUMIF('corrected risk values'!N$4:N$60190,$D45,'corrected risk values'!$C$4:$C$60190)</f>
        <v>29</v>
      </c>
      <c r="G45" s="116">
        <f>SUMIF('corrected risk values'!R$4:R$60190,$D45,'corrected risk values'!$C$4:$C$60190)</f>
        <v>37</v>
      </c>
      <c r="H45" s="116">
        <f>SUMIF('corrected risk values'!V$4:V$60190,$D45,'corrected risk values'!$C$4:$C$60190)</f>
        <v>42</v>
      </c>
      <c r="I45" s="116">
        <f>SUMIF('corrected risk values'!Z$4:Z$60190,$D45,'corrected risk values'!$C$4:$C$60190)</f>
        <v>24</v>
      </c>
      <c r="J45" s="116">
        <f>SUMIF('corrected risk values'!AD$4:AD$60190,$D45,'corrected risk values'!$C$4:$C$60190)</f>
        <v>22</v>
      </c>
      <c r="K45" s="116">
        <f>SUMIF('corrected risk values'!AH$4:AH$60190,$D45,'corrected risk values'!$C$4:$C$60190)</f>
        <v>23</v>
      </c>
      <c r="L45" s="116">
        <f>SUMIF('corrected risk values'!AL$4:AL$60190,$D45,'corrected risk values'!$C$4:$C$60190)</f>
        <v>24</v>
      </c>
      <c r="M45" s="116">
        <f>SUMIF('corrected risk values'!AP$4:AP$60190,$D45,'corrected risk values'!$C$4:$C$60190)</f>
        <v>40</v>
      </c>
      <c r="N45" s="116">
        <f>SUMIF('corrected risk values'!AT$4:AT$60190,$D45,'corrected risk values'!$C$4:$C$60190)</f>
        <v>36</v>
      </c>
      <c r="O45" s="116">
        <f>SUMIF('corrected risk values'!AX$4:AX$60190,$D45,'corrected risk values'!$C$4:$C$60190)</f>
        <v>43</v>
      </c>
      <c r="P45" s="116">
        <f>SUMIF('corrected risk values'!BB$4:BB$60190,$D45,'corrected risk values'!$C$4:$C$60190)</f>
        <v>35</v>
      </c>
      <c r="Q45" s="117">
        <f>SUMIF('corrected risk values'!BF$4:BF$60190,$D45,'corrected risk values'!$C$4:$C$60190)</f>
        <v>24</v>
      </c>
      <c r="R45" s="118">
        <f>SUM(E45,F45,G45,H45,I45,J45,K45,L45,M45,N45,O45,P45,Q45)</f>
        <v>388</v>
      </c>
      <c r="S45" s="119">
        <f>SUM(E45*$E$2,F45*$F$2,G45*$G$2,H45*$H$2,I45*$I$2,J45*$J$2,K45*$K$2,L45*$L$2,M45*$M$2,N45*$N$2,O45*$O$2,P45*$P$2,Q45*$Q$2)</f>
        <v>1329</v>
      </c>
      <c r="U45" s="123">
        <f t="shared" ref="U45:U50" si="33">IF(A45&lt;&gt;"",SUM(A39:A45)/7,"")</f>
        <v>540.85714285714289</v>
      </c>
      <c r="V45" s="121">
        <f t="shared" si="27"/>
        <v>2.9318541996830427E-2</v>
      </c>
      <c r="W45" s="124">
        <f t="shared" si="30"/>
        <v>15.857142857142858</v>
      </c>
      <c r="X45" s="123">
        <f t="shared" si="31"/>
        <v>3108</v>
      </c>
      <c r="Y45" s="123">
        <f t="shared" si="32"/>
        <v>3786</v>
      </c>
      <c r="Z45" s="125">
        <f t="shared" ref="Z45:Z50" si="34">Y45/X45</f>
        <v>1.218146718146718</v>
      </c>
    </row>
    <row r="46" spans="1:26" ht="13.1" x14ac:dyDescent="0.25">
      <c r="A46" s="127">
        <v>633</v>
      </c>
      <c r="B46" s="121">
        <f t="shared" si="29"/>
        <v>1.4218009478672985E-2</v>
      </c>
      <c r="C46" s="98">
        <f>SUMIF('corrected risk values'!G$4:G$60190,$D46,'corrected risk values'!$C$4:$C$60190)</f>
        <v>9</v>
      </c>
      <c r="D46" s="114">
        <f t="shared" si="3"/>
        <v>44039</v>
      </c>
      <c r="E46" s="115">
        <f>SUMIF('corrected risk values'!J$4:J$60190,$D46,'corrected risk values'!$C$4:$C$60190)</f>
        <v>31</v>
      </c>
      <c r="F46" s="116">
        <f>SUMIF('corrected risk values'!N$4:N$60190,$D46,'corrected risk values'!$C$4:$C$60190)</f>
        <v>37</v>
      </c>
      <c r="G46" s="116">
        <f>SUMIF('corrected risk values'!R$4:R$60190,$D46,'corrected risk values'!$C$4:$C$60190)</f>
        <v>43</v>
      </c>
      <c r="H46" s="116">
        <f>SUMIF('corrected risk values'!V$4:V$60190,$D46,'corrected risk values'!$C$4:$C$60190)</f>
        <v>22</v>
      </c>
      <c r="I46" s="116">
        <f>SUMIF('corrected risk values'!Z$4:Z$60190,$D46,'corrected risk values'!$C$4:$C$60190)</f>
        <v>22</v>
      </c>
      <c r="J46" s="116">
        <f>SUMIF('corrected risk values'!AD$4:AD$60190,$D46,'corrected risk values'!$C$4:$C$60190)</f>
        <v>22</v>
      </c>
      <c r="K46" s="116">
        <f>SUMIF('corrected risk values'!AH$4:AH$60190,$D46,'corrected risk values'!$C$4:$C$60190)</f>
        <v>25</v>
      </c>
      <c r="L46" s="116">
        <f>SUMIF('corrected risk values'!AL$4:AL$60190,$D46,'corrected risk values'!$C$4:$C$60190)</f>
        <v>43</v>
      </c>
      <c r="M46" s="116">
        <f>SUMIF('corrected risk values'!AP$4:AP$60190,$D46,'corrected risk values'!$C$4:$C$60190)</f>
        <v>35</v>
      </c>
      <c r="N46" s="116">
        <f>SUMIF('corrected risk values'!AT$4:AT$60190,$D46,'corrected risk values'!$C$4:$C$60190)</f>
        <v>44</v>
      </c>
      <c r="O46" s="116">
        <f>SUMIF('corrected risk values'!AX$4:AX$60190,$D46,'corrected risk values'!$C$4:$C$60190)</f>
        <v>35</v>
      </c>
      <c r="P46" s="116">
        <f>SUMIF('corrected risk values'!BB$4:BB$60190,$D46,'corrected risk values'!$C$4:$C$60190)</f>
        <v>24</v>
      </c>
      <c r="Q46" s="117">
        <f>SUMIF('corrected risk values'!BF$4:BF$60190,$D46,'corrected risk values'!$C$4:$C$60190)</f>
        <v>9</v>
      </c>
      <c r="R46" s="118">
        <f>SUM(E46,F46,G46,H46,I46,J46,K46,L46,M46,N46,O46,P46,Q46)</f>
        <v>392</v>
      </c>
      <c r="S46" s="119">
        <f>SUM(E46*$E$2,F46*$F$2,G46*$G$2,H46*$H$2,I46*$I$2,J46*$J$2,K46*$K$2,L46*$L$2,M46*$M$2,N46*$N$2,O46*$O$2,P46*$P$2,Q46*$Q$2)</f>
        <v>1393</v>
      </c>
      <c r="U46" s="123">
        <f t="shared" si="33"/>
        <v>556.71428571428567</v>
      </c>
      <c r="V46" s="121">
        <f t="shared" ref="V46:V52" si="35">IF(U46&lt;&gt;"",W46/U46,"")</f>
        <v>2.7970233512958687E-2</v>
      </c>
      <c r="W46" s="124">
        <f t="shared" si="30"/>
        <v>15.571428571428571</v>
      </c>
      <c r="X46" s="123">
        <f t="shared" si="31"/>
        <v>3340</v>
      </c>
      <c r="Y46" s="123">
        <f t="shared" si="32"/>
        <v>3897</v>
      </c>
      <c r="Z46" s="125">
        <f t="shared" si="34"/>
        <v>1.1667664670658682</v>
      </c>
    </row>
    <row r="47" spans="1:26" ht="13.1" x14ac:dyDescent="0.25">
      <c r="A47" s="127">
        <v>684</v>
      </c>
      <c r="B47" s="121">
        <f t="shared" si="29"/>
        <v>4.6783625730994149E-2</v>
      </c>
      <c r="C47" s="98">
        <f>SUMIF('corrected risk values'!G$4:G$60190,$D47,'corrected risk values'!$C$4:$C$60190)</f>
        <v>32</v>
      </c>
      <c r="D47" s="114">
        <f t="shared" si="3"/>
        <v>44040</v>
      </c>
      <c r="E47" s="115">
        <f>SUMIF('corrected risk values'!J$4:J$60190,$D47,'corrected risk values'!$C$4:$C$60190)</f>
        <v>37</v>
      </c>
      <c r="F47" s="116">
        <f>SUMIF('corrected risk values'!N$4:N$60190,$D47,'corrected risk values'!$C$4:$C$60190)</f>
        <v>43</v>
      </c>
      <c r="G47" s="116">
        <f>SUMIF('corrected risk values'!R$4:R$60190,$D47,'corrected risk values'!$C$4:$C$60190)</f>
        <v>24</v>
      </c>
      <c r="H47" s="116">
        <f>SUMIF('corrected risk values'!V$4:V$60190,$D47,'corrected risk values'!$C$4:$C$60190)</f>
        <v>23</v>
      </c>
      <c r="I47" s="116">
        <f>SUMIF('corrected risk values'!Z$4:Z$60190,$D47,'corrected risk values'!$C$4:$C$60190)</f>
        <v>23</v>
      </c>
      <c r="J47" s="116">
        <f>SUMIF('corrected risk values'!AD$4:AD$60190,$D47,'corrected risk values'!$C$4:$C$60190)</f>
        <v>26</v>
      </c>
      <c r="K47" s="116">
        <f>SUMIF('corrected risk values'!AH$4:AH$60190,$D47,'corrected risk values'!$C$4:$C$60190)</f>
        <v>44</v>
      </c>
      <c r="L47" s="116">
        <f>SUMIF('corrected risk values'!AL$4:AL$60190,$D47,'corrected risk values'!$C$4:$C$60190)</f>
        <v>37</v>
      </c>
      <c r="M47" s="116">
        <f>SUMIF('corrected risk values'!AP$4:AP$60190,$D47,'corrected risk values'!$C$4:$C$60190)</f>
        <v>46</v>
      </c>
      <c r="N47" s="116">
        <f>SUMIF('corrected risk values'!AT$4:AT$60190,$D47,'corrected risk values'!$C$4:$C$60190)</f>
        <v>35</v>
      </c>
      <c r="O47" s="116">
        <f>SUMIF('corrected risk values'!AX$4:AX$60190,$D47,'corrected risk values'!$C$4:$C$60190)</f>
        <v>24</v>
      </c>
      <c r="P47" s="116">
        <f>SUMIF('corrected risk values'!BB$4:BB$60190,$D47,'corrected risk values'!$C$4:$C$60190)</f>
        <v>10</v>
      </c>
      <c r="Q47" s="117">
        <f>SUMIF('corrected risk values'!BF$4:BF$60190,$D47,'corrected risk values'!$C$4:$C$60190)</f>
        <v>35</v>
      </c>
      <c r="R47" s="118">
        <f>SUM(E47,F47,G47,H47,I47,J47,K47,L47,M47,N47,O47,P47,Q47)</f>
        <v>407</v>
      </c>
      <c r="S47" s="119">
        <f>SUM(E47*$E$2,F47*$F$2,G47*$G$2,H47*$H$2,I47*$I$2,J47*$J$2,K47*$K$2,L47*$L$2,M47*$M$2,N47*$N$2,O47*$O$2,P47*$P$2,Q47*$Q$2)</f>
        <v>1366</v>
      </c>
      <c r="U47" s="123">
        <f t="shared" si="33"/>
        <v>589.57142857142856</v>
      </c>
      <c r="V47" s="121">
        <f t="shared" si="35"/>
        <v>3.0288345044826751E-2</v>
      </c>
      <c r="W47" s="124">
        <f t="shared" si="30"/>
        <v>17.857142857142858</v>
      </c>
      <c r="X47" s="123">
        <f t="shared" si="31"/>
        <v>3592</v>
      </c>
      <c r="Y47" s="123">
        <f t="shared" si="32"/>
        <v>4127</v>
      </c>
      <c r="Z47" s="125">
        <f t="shared" si="34"/>
        <v>1.1489420935412027</v>
      </c>
    </row>
    <row r="48" spans="1:26" ht="13.1" x14ac:dyDescent="0.25">
      <c r="A48" s="127">
        <v>902</v>
      </c>
      <c r="B48" s="121">
        <f t="shared" si="29"/>
        <v>4.3237250554323724E-2</v>
      </c>
      <c r="C48" s="98">
        <f>SUMIF('corrected risk values'!G$4:G$60190,$D48,'corrected risk values'!$C$4:$C$60190)</f>
        <v>39</v>
      </c>
      <c r="D48" s="114">
        <f t="shared" si="3"/>
        <v>44041</v>
      </c>
      <c r="E48" s="115">
        <f>SUMIF('corrected risk values'!J$4:J$60190,$D48,'corrected risk values'!$C$4:$C$60190)</f>
        <v>43</v>
      </c>
      <c r="F48" s="116">
        <f>SUMIF('corrected risk values'!N$4:N$60190,$D48,'corrected risk values'!$C$4:$C$60190)</f>
        <v>26</v>
      </c>
      <c r="G48" s="116">
        <f>SUMIF('corrected risk values'!R$4:R$60190,$D48,'corrected risk values'!$C$4:$C$60190)</f>
        <v>23</v>
      </c>
      <c r="H48" s="116">
        <f>SUMIF('corrected risk values'!V$4:V$60190,$D48,'corrected risk values'!$C$4:$C$60190)</f>
        <v>23</v>
      </c>
      <c r="I48" s="116">
        <f>SUMIF('corrected risk values'!Z$4:Z$60190,$D48,'corrected risk values'!$C$4:$C$60190)</f>
        <v>25</v>
      </c>
      <c r="J48" s="116">
        <f>SUMIF('corrected risk values'!AD$4:AD$60190,$D48,'corrected risk values'!$C$4:$C$60190)</f>
        <v>45</v>
      </c>
      <c r="K48" s="116">
        <f>SUMIF('corrected risk values'!AH$4:AH$60190,$D48,'corrected risk values'!$C$4:$C$60190)</f>
        <v>37</v>
      </c>
      <c r="L48" s="116">
        <f>SUMIF('corrected risk values'!AL$4:AL$60190,$D48,'corrected risk values'!$C$4:$C$60190)</f>
        <v>45</v>
      </c>
      <c r="M48" s="116">
        <f>SUMIF('corrected risk values'!AP$4:AP$60190,$D48,'corrected risk values'!$C$4:$C$60190)</f>
        <v>35</v>
      </c>
      <c r="N48" s="116">
        <f>SUMIF('corrected risk values'!AT$4:AT$60190,$D48,'corrected risk values'!$C$4:$C$60190)</f>
        <v>24</v>
      </c>
      <c r="O48" s="116">
        <f>SUMIF('corrected risk values'!AX$4:AX$60190,$D48,'corrected risk values'!$C$4:$C$60190)</f>
        <v>9</v>
      </c>
      <c r="P48" s="116">
        <f>SUMIF('corrected risk values'!BB$4:BB$60190,$D48,'corrected risk values'!$C$4:$C$60190)</f>
        <v>36</v>
      </c>
      <c r="Q48" s="117">
        <f>SUMIF('corrected risk values'!BF$4:BF$60190,$D48,'corrected risk values'!$C$4:$C$60190)</f>
        <v>6</v>
      </c>
      <c r="R48" s="118">
        <f>SUM(E48,F48,G48,H48,I48,J48,K48,L48,M48,N48,O48,P48,Q48)</f>
        <v>377</v>
      </c>
      <c r="S48" s="119">
        <f>SUM(E48*$E$2,F48*$F$2,G48*$G$2,H48*$H$2,I48*$I$2,J48*$J$2,K48*$K$2,L48*$L$2,M48*$M$2,N48*$N$2,O48*$O$2,P48*$P$2,Q48*$Q$2)</f>
        <v>1286</v>
      </c>
      <c r="U48" s="123">
        <f t="shared" si="33"/>
        <v>637.14285714285711</v>
      </c>
      <c r="V48" s="121">
        <f t="shared" si="35"/>
        <v>3.4080717488789242E-2</v>
      </c>
      <c r="W48" s="124">
        <f t="shared" si="30"/>
        <v>21.714285714285715</v>
      </c>
      <c r="X48" s="123">
        <f t="shared" si="31"/>
        <v>3695</v>
      </c>
      <c r="Y48" s="123">
        <f t="shared" si="32"/>
        <v>4460</v>
      </c>
      <c r="Z48" s="125">
        <f t="shared" si="34"/>
        <v>1.2070365358592692</v>
      </c>
    </row>
    <row r="49" spans="1:26" ht="13.1" x14ac:dyDescent="0.25">
      <c r="A49" s="127">
        <v>870</v>
      </c>
      <c r="B49" s="121">
        <f t="shared" si="29"/>
        <v>4.9425287356321838E-2</v>
      </c>
      <c r="C49" s="98">
        <f>SUMIF('corrected risk values'!G$4:G$60190,$D49,'corrected risk values'!$C$4:$C$60190)</f>
        <v>43</v>
      </c>
      <c r="D49" s="114">
        <f t="shared" si="3"/>
        <v>44042</v>
      </c>
      <c r="E49" s="115">
        <f>SUMIF('corrected risk values'!J$4:J$60190,$D49,'corrected risk values'!$C$4:$C$60190)</f>
        <v>26</v>
      </c>
      <c r="F49" s="116">
        <f>SUMIF('corrected risk values'!N$4:N$60190,$D49,'corrected risk values'!$C$4:$C$60190)</f>
        <v>25</v>
      </c>
      <c r="G49" s="116">
        <f>SUMIF('corrected risk values'!R$4:R$60190,$D49,'corrected risk values'!$C$4:$C$60190)</f>
        <v>24</v>
      </c>
      <c r="H49" s="116">
        <f>SUMIF('corrected risk values'!V$4:V$60190,$D49,'corrected risk values'!$C$4:$C$60190)</f>
        <v>27</v>
      </c>
      <c r="I49" s="116">
        <f>SUMIF('corrected risk values'!Z$4:Z$60190,$D49,'corrected risk values'!$C$4:$C$60190)</f>
        <v>46</v>
      </c>
      <c r="J49" s="116">
        <f>SUMIF('corrected risk values'!AD$4:AD$60190,$D49,'corrected risk values'!$C$4:$C$60190)</f>
        <v>39</v>
      </c>
      <c r="K49" s="116">
        <f>SUMIF('corrected risk values'!AH$4:AH$60190,$D49,'corrected risk values'!$C$4:$C$60190)</f>
        <v>44</v>
      </c>
      <c r="L49" s="116">
        <f>SUMIF('corrected risk values'!AL$4:AL$60190,$D49,'corrected risk values'!$C$4:$C$60190)</f>
        <v>35</v>
      </c>
      <c r="M49" s="116">
        <f>SUMIF('corrected risk values'!AP$4:AP$60190,$D49,'corrected risk values'!$C$4:$C$60190)</f>
        <v>24</v>
      </c>
      <c r="N49" s="116">
        <f>SUMIF('corrected risk values'!AT$4:AT$60190,$D49,'corrected risk values'!$C$4:$C$60190)</f>
        <v>9</v>
      </c>
      <c r="O49" s="116">
        <f>SUMIF('corrected risk values'!AX$4:AX$60190,$D49,'corrected risk values'!$C$4:$C$60190)</f>
        <v>35</v>
      </c>
      <c r="P49" s="116">
        <f>SUMIF('corrected risk values'!BB$4:BB$60190,$D49,'corrected risk values'!$C$4:$C$60190)</f>
        <v>7</v>
      </c>
      <c r="Q49" s="117">
        <f>SUMIF('corrected risk values'!BF$4:BF$60190,$D49,'corrected risk values'!$C$4:$C$60190)</f>
        <v>0</v>
      </c>
      <c r="R49" s="118">
        <f>SUM(E49,F49,G49,H49,I49,J49,K49,L49,M49,N49,O49,P49,Q49)</f>
        <v>341</v>
      </c>
      <c r="S49" s="119">
        <f>SUM(E49*$E$2,F49*$F$2,G49*$G$2,H49*$H$2,I49*$I$2,J49*$J$2,K49*$K$2,L49*$L$2,M49*$M$2,N49*$N$2,O49*$O$2,P49*$P$2,Q49*$Q$2)</f>
        <v>1265</v>
      </c>
      <c r="U49" s="123">
        <f t="shared" si="33"/>
        <v>645</v>
      </c>
      <c r="V49" s="121">
        <f t="shared" si="35"/>
        <v>3.7652270210409747E-2</v>
      </c>
      <c r="W49" s="124">
        <f t="shared" si="30"/>
        <v>24.285714285714285</v>
      </c>
      <c r="X49" s="123">
        <f t="shared" si="31"/>
        <v>3786</v>
      </c>
      <c r="Y49" s="123">
        <f t="shared" si="32"/>
        <v>4515</v>
      </c>
      <c r="Z49" s="125">
        <f t="shared" si="34"/>
        <v>1.1925515055467513</v>
      </c>
    </row>
    <row r="50" spans="1:26" ht="13.1" x14ac:dyDescent="0.25">
      <c r="A50" s="127">
        <v>955</v>
      </c>
      <c r="B50" s="121">
        <f t="shared" si="29"/>
        <v>2.7225130890052355E-2</v>
      </c>
      <c r="C50" s="98">
        <f>SUMIF('corrected risk values'!G$4:G$60190,$D50,'corrected risk values'!$C$4:$C$60190)</f>
        <v>26</v>
      </c>
      <c r="D50" s="114">
        <f t="shared" si="3"/>
        <v>44043</v>
      </c>
      <c r="E50" s="115">
        <f>SUMIF('corrected risk values'!J$4:J$60190,$D50,'corrected risk values'!$C$4:$C$60190)</f>
        <v>26</v>
      </c>
      <c r="F50" s="116">
        <f>SUMIF('corrected risk values'!N$4:N$60190,$D50,'corrected risk values'!$C$4:$C$60190)</f>
        <v>24</v>
      </c>
      <c r="G50" s="116">
        <f>SUMIF('corrected risk values'!R$4:R$60190,$D50,'corrected risk values'!$C$4:$C$60190)</f>
        <v>28</v>
      </c>
      <c r="H50" s="116">
        <f>SUMIF('corrected risk values'!V$4:V$60190,$D50,'corrected risk values'!$C$4:$C$60190)</f>
        <v>44</v>
      </c>
      <c r="I50" s="116">
        <f>SUMIF('corrected risk values'!Z$4:Z$60190,$D50,'corrected risk values'!$C$4:$C$60190)</f>
        <v>40</v>
      </c>
      <c r="J50" s="116">
        <f>SUMIF('corrected risk values'!AD$4:AD$60190,$D50,'corrected risk values'!$C$4:$C$60190)</f>
        <v>46</v>
      </c>
      <c r="K50" s="116">
        <f>SUMIF('corrected risk values'!AH$4:AH$60190,$D50,'corrected risk values'!$C$4:$C$60190)</f>
        <v>35</v>
      </c>
      <c r="L50" s="116">
        <f>SUMIF('corrected risk values'!AL$4:AL$60190,$D50,'corrected risk values'!$C$4:$C$60190)</f>
        <v>24</v>
      </c>
      <c r="M50" s="116">
        <f>SUMIF('corrected risk values'!AP$4:AP$60190,$D50,'corrected risk values'!$C$4:$C$60190)</f>
        <v>9</v>
      </c>
      <c r="N50" s="116">
        <f>SUMIF('corrected risk values'!AT$4:AT$60190,$D50,'corrected risk values'!$C$4:$C$60190)</f>
        <v>33</v>
      </c>
      <c r="O50" s="116">
        <f>SUMIF('corrected risk values'!AX$4:AX$60190,$D50,'corrected risk values'!$C$4:$C$60190)</f>
        <v>7</v>
      </c>
      <c r="P50" s="116">
        <f>SUMIF('corrected risk values'!BB$4:BB$60190,$D50,'corrected risk values'!$C$4:$C$60190)</f>
        <v>0</v>
      </c>
      <c r="Q50" s="117">
        <f>SUMIF('corrected risk values'!BF$4:BF$60190,$D50,'corrected risk values'!$C$4:$C$60190)</f>
        <v>0</v>
      </c>
      <c r="R50" s="118">
        <f t="shared" ref="R50:R56" si="36">SUM(E50,F50,G50,H50,I50,J50,K50,L50,M50,N50,O50,P50,Q50)</f>
        <v>316</v>
      </c>
      <c r="S50" s="119">
        <f t="shared" ref="S50:S56" si="37">SUM(E50*$E$2,F50*$F$2,G50*$G$2,H50*$H$2,I50*$I$2,J50*$J$2,K50*$K$2,L50*$L$2,M50*$M$2,N50*$N$2,O50*$O$2,P50*$P$2,Q50*$Q$2)</f>
        <v>1370</v>
      </c>
      <c r="U50" s="123">
        <f t="shared" si="33"/>
        <v>669.85714285714289</v>
      </c>
      <c r="V50" s="121">
        <f t="shared" si="35"/>
        <v>3.7534655576882063E-2</v>
      </c>
      <c r="W50" s="124">
        <f t="shared" ref="W50:W55" si="38">IF(C50&lt;&gt;"",SUM(C44:C50)/7,"")</f>
        <v>25.142857142857142</v>
      </c>
      <c r="X50" s="123">
        <f t="shared" ref="X50:X55" si="39">SUM(A40:A46)</f>
        <v>3897</v>
      </c>
      <c r="Y50" s="123">
        <f t="shared" ref="Y50:Y55" si="40">SUM(A44:A50)</f>
        <v>4689</v>
      </c>
      <c r="Z50" s="125">
        <f t="shared" si="34"/>
        <v>1.2032332563510393</v>
      </c>
    </row>
    <row r="51" spans="1:26" ht="13.1" x14ac:dyDescent="0.25">
      <c r="A51" s="127">
        <v>240</v>
      </c>
      <c r="B51" s="121">
        <f t="shared" si="29"/>
        <v>0.10833333333333334</v>
      </c>
      <c r="C51" s="98">
        <f>SUMIF('corrected risk values'!G$4:G$60190,$D51,'corrected risk values'!$C$4:$C$60190)</f>
        <v>26</v>
      </c>
      <c r="D51" s="114">
        <f t="shared" si="3"/>
        <v>44044</v>
      </c>
      <c r="E51" s="115">
        <f>SUMIF('corrected risk values'!J$4:J$60190,$D51,'corrected risk values'!$C$4:$C$60190)</f>
        <v>26</v>
      </c>
      <c r="F51" s="116">
        <f>SUMIF('corrected risk values'!N$4:N$60190,$D51,'corrected risk values'!$C$4:$C$60190)</f>
        <v>27</v>
      </c>
      <c r="G51" s="116">
        <f>SUMIF('corrected risk values'!R$4:R$60190,$D51,'corrected risk values'!$C$4:$C$60190)</f>
        <v>46</v>
      </c>
      <c r="H51" s="116">
        <f>SUMIF('corrected risk values'!V$4:V$60190,$D51,'corrected risk values'!$C$4:$C$60190)</f>
        <v>39</v>
      </c>
      <c r="I51" s="116">
        <f>SUMIF('corrected risk values'!Z$4:Z$60190,$D51,'corrected risk values'!$C$4:$C$60190)</f>
        <v>46</v>
      </c>
      <c r="J51" s="116">
        <f>SUMIF('corrected risk values'!AD$4:AD$60190,$D51,'corrected risk values'!$C$4:$C$60190)</f>
        <v>33</v>
      </c>
      <c r="K51" s="116">
        <f>SUMIF('corrected risk values'!AH$4:AH$60190,$D51,'corrected risk values'!$C$4:$C$60190)</f>
        <v>24</v>
      </c>
      <c r="L51" s="116">
        <f>SUMIF('corrected risk values'!AL$4:AL$60190,$D51,'corrected risk values'!$C$4:$C$60190)</f>
        <v>10</v>
      </c>
      <c r="M51" s="116">
        <f>SUMIF('corrected risk values'!AP$4:AP$60190,$D51,'corrected risk values'!$C$4:$C$60190)</f>
        <v>34</v>
      </c>
      <c r="N51" s="116">
        <f>SUMIF('corrected risk values'!AT$4:AT$60190,$D51,'corrected risk values'!$C$4:$C$60190)</f>
        <v>7</v>
      </c>
      <c r="O51" s="116">
        <f>SUMIF('corrected risk values'!AX$4:AX$60190,$D51,'corrected risk values'!$C$4:$C$60190)</f>
        <v>0</v>
      </c>
      <c r="P51" s="116">
        <f>SUMIF('corrected risk values'!BB$4:BB$60190,$D51,'corrected risk values'!$C$4:$C$60190)</f>
        <v>0</v>
      </c>
      <c r="Q51" s="117">
        <f>SUMIF('corrected risk values'!BF$4:BF$60190,$D51,'corrected risk values'!$C$4:$C$60190)</f>
        <v>0</v>
      </c>
      <c r="R51" s="118">
        <f t="shared" si="36"/>
        <v>292</v>
      </c>
      <c r="S51" s="119">
        <f t="shared" si="37"/>
        <v>1456</v>
      </c>
      <c r="U51" s="123">
        <f t="shared" ref="U51:U56" si="41">IF(A51&lt;&gt;"",SUM(A45:A51)/7,"")</f>
        <v>660.57142857142856</v>
      </c>
      <c r="V51" s="121">
        <f t="shared" si="35"/>
        <v>4.087370242214533E-2</v>
      </c>
      <c r="W51" s="124">
        <f t="shared" si="38"/>
        <v>27</v>
      </c>
      <c r="X51" s="123">
        <f t="shared" si="39"/>
        <v>4127</v>
      </c>
      <c r="Y51" s="123">
        <f t="shared" si="40"/>
        <v>4624</v>
      </c>
      <c r="Z51" s="125">
        <f t="shared" ref="Z51:Z56" si="42">Y51/X51</f>
        <v>1.1204264598982312</v>
      </c>
    </row>
    <row r="52" spans="1:26" ht="13.1" x14ac:dyDescent="0.25">
      <c r="A52" s="127">
        <v>509</v>
      </c>
      <c r="B52" s="121">
        <f t="shared" si="29"/>
        <v>5.304518664047151E-2</v>
      </c>
      <c r="C52" s="98">
        <f>SUMIF('corrected risk values'!G$4:G$60190,$D52,'corrected risk values'!$C$4:$C$60190)</f>
        <v>27</v>
      </c>
      <c r="D52" s="114">
        <f t="shared" si="3"/>
        <v>44045</v>
      </c>
      <c r="E52" s="115">
        <f>SUMIF('corrected risk values'!J$4:J$60190,$D52,'corrected risk values'!$C$4:$C$60190)</f>
        <v>28</v>
      </c>
      <c r="F52" s="116">
        <f>SUMIF('corrected risk values'!N$4:N$60190,$D52,'corrected risk values'!$C$4:$C$60190)</f>
        <v>47</v>
      </c>
      <c r="G52" s="116">
        <f>SUMIF('corrected risk values'!R$4:R$60190,$D52,'corrected risk values'!$C$4:$C$60190)</f>
        <v>40</v>
      </c>
      <c r="H52" s="116">
        <f>SUMIF('corrected risk values'!V$4:V$60190,$D52,'corrected risk values'!$C$4:$C$60190)</f>
        <v>46</v>
      </c>
      <c r="I52" s="116">
        <f>SUMIF('corrected risk values'!Z$4:Z$60190,$D52,'corrected risk values'!$C$4:$C$60190)</f>
        <v>32</v>
      </c>
      <c r="J52" s="116">
        <f>SUMIF('corrected risk values'!AD$4:AD$60190,$D52,'corrected risk values'!$C$4:$C$60190)</f>
        <v>24</v>
      </c>
      <c r="K52" s="116">
        <f>SUMIF('corrected risk values'!AH$4:AH$60190,$D52,'corrected risk values'!$C$4:$C$60190)</f>
        <v>11</v>
      </c>
      <c r="L52" s="116">
        <f>SUMIF('corrected risk values'!AL$4:AL$60190,$D52,'corrected risk values'!$C$4:$C$60190)</f>
        <v>35</v>
      </c>
      <c r="M52" s="116">
        <f>SUMIF('corrected risk values'!AP$4:AP$60190,$D52,'corrected risk values'!$C$4:$C$60190)</f>
        <v>8</v>
      </c>
      <c r="N52" s="116">
        <f>SUMIF('corrected risk values'!AT$4:AT$60190,$D52,'corrected risk values'!$C$4:$C$60190)</f>
        <v>0</v>
      </c>
      <c r="O52" s="116">
        <f>SUMIF('corrected risk values'!AX$4:AX$60190,$D52,'corrected risk values'!$C$4:$C$60190)</f>
        <v>0</v>
      </c>
      <c r="P52" s="116">
        <f>SUMIF('corrected risk values'!BB$4:BB$60190,$D52,'corrected risk values'!$C$4:$C$60190)</f>
        <v>0</v>
      </c>
      <c r="Q52" s="117">
        <f>SUMIF('corrected risk values'!BF$4:BF$60190,$D52,'corrected risk values'!$C$4:$C$60190)</f>
        <v>0</v>
      </c>
      <c r="R52" s="118">
        <f t="shared" si="36"/>
        <v>271</v>
      </c>
      <c r="S52" s="119">
        <f t="shared" si="37"/>
        <v>1518</v>
      </c>
      <c r="U52" s="123">
        <f t="shared" si="41"/>
        <v>684.71428571428567</v>
      </c>
      <c r="V52" s="121">
        <f t="shared" si="35"/>
        <v>4.2144794491967459E-2</v>
      </c>
      <c r="W52" s="124">
        <f t="shared" si="38"/>
        <v>28.857142857142858</v>
      </c>
      <c r="X52" s="123">
        <f t="shared" si="39"/>
        <v>4460</v>
      </c>
      <c r="Y52" s="123">
        <f t="shared" si="40"/>
        <v>4793</v>
      </c>
      <c r="Z52" s="125">
        <f t="shared" si="42"/>
        <v>1.0746636771300448</v>
      </c>
    </row>
    <row r="53" spans="1:26" ht="13.1" x14ac:dyDescent="0.25">
      <c r="A53" s="127">
        <v>879</v>
      </c>
      <c r="B53" s="121">
        <f t="shared" si="29"/>
        <v>3.1854379977246869E-2</v>
      </c>
      <c r="C53" s="98">
        <f>SUMIF('corrected risk values'!G$4:G$60190,$D53,'corrected risk values'!$C$4:$C$60190)</f>
        <v>28</v>
      </c>
      <c r="D53" s="114">
        <f t="shared" si="3"/>
        <v>44046</v>
      </c>
      <c r="E53" s="115">
        <f>SUMIF('corrected risk values'!J$4:J$60190,$D53,'corrected risk values'!$C$4:$C$60190)</f>
        <v>52</v>
      </c>
      <c r="F53" s="116">
        <f>SUMIF('corrected risk values'!N$4:N$60190,$D53,'corrected risk values'!$C$4:$C$60190)</f>
        <v>42</v>
      </c>
      <c r="G53" s="116">
        <f>SUMIF('corrected risk values'!R$4:R$60190,$D53,'corrected risk values'!$C$4:$C$60190)</f>
        <v>46</v>
      </c>
      <c r="H53" s="116">
        <f>SUMIF('corrected risk values'!V$4:V$60190,$D53,'corrected risk values'!$C$4:$C$60190)</f>
        <v>34</v>
      </c>
      <c r="I53" s="116">
        <f>SUMIF('corrected risk values'!Z$4:Z$60190,$D53,'corrected risk values'!$C$4:$C$60190)</f>
        <v>24</v>
      </c>
      <c r="J53" s="116">
        <f>SUMIF('corrected risk values'!AD$4:AD$60190,$D53,'corrected risk values'!$C$4:$C$60190)</f>
        <v>10</v>
      </c>
      <c r="K53" s="116">
        <f>SUMIF('corrected risk values'!AH$4:AH$60190,$D53,'corrected risk values'!$C$4:$C$60190)</f>
        <v>37</v>
      </c>
      <c r="L53" s="116">
        <f>SUMIF('corrected risk values'!AL$4:AL$60190,$D53,'corrected risk values'!$C$4:$C$60190)</f>
        <v>7</v>
      </c>
      <c r="M53" s="116">
        <f>SUMIF('corrected risk values'!AP$4:AP$60190,$D53,'corrected risk values'!$C$4:$C$60190)</f>
        <v>0</v>
      </c>
      <c r="N53" s="116">
        <f>SUMIF('corrected risk values'!AT$4:AT$60190,$D53,'corrected risk values'!$C$4:$C$60190)</f>
        <v>0</v>
      </c>
      <c r="O53" s="116">
        <f>SUMIF('corrected risk values'!AX$4:AX$60190,$D53,'corrected risk values'!$C$4:$C$60190)</f>
        <v>0</v>
      </c>
      <c r="P53" s="116">
        <f>SUMIF('corrected risk values'!BB$4:BB$60190,$D53,'corrected risk values'!$C$4:$C$60190)</f>
        <v>0</v>
      </c>
      <c r="Q53" s="117">
        <f>SUMIF('corrected risk values'!BF$4:BF$60190,$D53,'corrected risk values'!$C$4:$C$60190)</f>
        <v>0</v>
      </c>
      <c r="R53" s="118">
        <f t="shared" si="36"/>
        <v>252</v>
      </c>
      <c r="S53" s="119">
        <f t="shared" si="37"/>
        <v>1482</v>
      </c>
      <c r="U53" s="123">
        <f>IF(A53&lt;&gt;"",SUM(A47:A53)/7,"")</f>
        <v>719.85714285714289</v>
      </c>
      <c r="V53" s="121">
        <f t="shared" ref="V53:V58" si="43">IF(U53&lt;&gt;"",W53/U53,"")</f>
        <v>4.3857908315141893E-2</v>
      </c>
      <c r="W53" s="124">
        <f t="shared" si="38"/>
        <v>31.571428571428573</v>
      </c>
      <c r="X53" s="123">
        <f t="shared" si="39"/>
        <v>4515</v>
      </c>
      <c r="Y53" s="123">
        <f t="shared" si="40"/>
        <v>5039</v>
      </c>
      <c r="Z53" s="125">
        <f t="shared" si="42"/>
        <v>1.1160575858250277</v>
      </c>
    </row>
    <row r="54" spans="1:26" ht="13.1" x14ac:dyDescent="0.25">
      <c r="A54" s="127">
        <v>741</v>
      </c>
      <c r="B54" s="121">
        <f t="shared" si="29"/>
        <v>7.1524966261808362E-2</v>
      </c>
      <c r="C54" s="98">
        <f>SUMIF('corrected risk values'!G$4:G$60190,$D54,'corrected risk values'!$C$4:$C$60190)</f>
        <v>53</v>
      </c>
      <c r="D54" s="114">
        <f t="shared" si="3"/>
        <v>44047</v>
      </c>
      <c r="E54" s="115">
        <f>SUMIF('corrected risk values'!J$4:J$60190,$D54,'corrected risk values'!$C$4:$C$60190)</f>
        <v>48</v>
      </c>
      <c r="F54" s="116">
        <f>SUMIF('corrected risk values'!N$4:N$60190,$D54,'corrected risk values'!$C$4:$C$60190)</f>
        <v>49</v>
      </c>
      <c r="G54" s="116">
        <f>SUMIF('corrected risk values'!R$4:R$60190,$D54,'corrected risk values'!$C$4:$C$60190)</f>
        <v>35</v>
      </c>
      <c r="H54" s="116">
        <f>SUMIF('corrected risk values'!V$4:V$60190,$D54,'corrected risk values'!$C$4:$C$60190)</f>
        <v>24</v>
      </c>
      <c r="I54" s="116">
        <f>SUMIF('corrected risk values'!Z$4:Z$60190,$D54,'corrected risk values'!$C$4:$C$60190)</f>
        <v>11</v>
      </c>
      <c r="J54" s="116">
        <f>SUMIF('corrected risk values'!AD$4:AD$60190,$D54,'corrected risk values'!$C$4:$C$60190)</f>
        <v>37</v>
      </c>
      <c r="K54" s="116">
        <f>SUMIF('corrected risk values'!AH$4:AH$60190,$D54,'corrected risk values'!$C$4:$C$60190)</f>
        <v>8</v>
      </c>
      <c r="L54" s="116">
        <f>SUMIF('corrected risk values'!AL$4:AL$60190,$D54,'corrected risk values'!$C$4:$C$60190)</f>
        <v>0</v>
      </c>
      <c r="M54" s="116">
        <f>SUMIF('corrected risk values'!AP$4:AP$60190,$D54,'corrected risk values'!$C$4:$C$60190)</f>
        <v>0</v>
      </c>
      <c r="N54" s="116">
        <f>SUMIF('corrected risk values'!AT$4:AT$60190,$D54,'corrected risk values'!$C$4:$C$60190)</f>
        <v>0</v>
      </c>
      <c r="O54" s="116">
        <f>SUMIF('corrected risk values'!AX$4:AX$60190,$D54,'corrected risk values'!$C$4:$C$60190)</f>
        <v>0</v>
      </c>
      <c r="P54" s="116">
        <f>SUMIF('corrected risk values'!BB$4:BB$60190,$D54,'corrected risk values'!$C$4:$C$60190)</f>
        <v>0</v>
      </c>
      <c r="Q54" s="117">
        <f>SUMIF('corrected risk values'!BF$4:BF$60190,$D54,'corrected risk values'!$C$4:$C$60190)</f>
        <v>0</v>
      </c>
      <c r="R54" s="118">
        <f t="shared" si="36"/>
        <v>212</v>
      </c>
      <c r="S54" s="119">
        <f t="shared" si="37"/>
        <v>1326</v>
      </c>
      <c r="U54" s="123">
        <f t="shared" si="41"/>
        <v>728</v>
      </c>
      <c r="V54" s="121">
        <f t="shared" si="43"/>
        <v>4.748822605965463E-2</v>
      </c>
      <c r="W54" s="124">
        <f t="shared" si="38"/>
        <v>34.571428571428569</v>
      </c>
      <c r="X54" s="123">
        <f t="shared" si="39"/>
        <v>4689</v>
      </c>
      <c r="Y54" s="123">
        <f t="shared" si="40"/>
        <v>5096</v>
      </c>
      <c r="Z54" s="125">
        <f t="shared" si="42"/>
        <v>1.0867988910215398</v>
      </c>
    </row>
    <row r="55" spans="1:26" ht="13.1" x14ac:dyDescent="0.25">
      <c r="A55" s="127">
        <v>1045</v>
      </c>
      <c r="B55" s="121">
        <f t="shared" si="29"/>
        <v>4.4976076555023926E-2</v>
      </c>
      <c r="C55" s="98">
        <f>SUMIF('corrected risk values'!G$4:G$60190,$D55,'corrected risk values'!$C$4:$C$60190)</f>
        <v>47</v>
      </c>
      <c r="D55" s="114">
        <f t="shared" si="3"/>
        <v>44048</v>
      </c>
      <c r="E55" s="115">
        <f>SUMIF('corrected risk values'!J$4:J$60190,$D55,'corrected risk values'!$C$4:$C$60190)</f>
        <v>56</v>
      </c>
      <c r="F55" s="116">
        <f>SUMIF('corrected risk values'!N$4:N$60190,$D55,'corrected risk values'!$C$4:$C$60190)</f>
        <v>35</v>
      </c>
      <c r="G55" s="116">
        <f>SUMIF('corrected risk values'!R$4:R$60190,$D55,'corrected risk values'!$C$4:$C$60190)</f>
        <v>24</v>
      </c>
      <c r="H55" s="116">
        <f>SUMIF('corrected risk values'!V$4:V$60190,$D55,'corrected risk values'!$C$4:$C$60190)</f>
        <v>12</v>
      </c>
      <c r="I55" s="116">
        <f>SUMIF('corrected risk values'!Z$4:Z$60190,$D55,'corrected risk values'!$C$4:$C$60190)</f>
        <v>37</v>
      </c>
      <c r="J55" s="116">
        <f>SUMIF('corrected risk values'!AD$4:AD$60190,$D55,'corrected risk values'!$C$4:$C$60190)</f>
        <v>8</v>
      </c>
      <c r="K55" s="116">
        <f>SUMIF('corrected risk values'!AH$4:AH$60190,$D55,'corrected risk values'!$C$4:$C$60190)</f>
        <v>0</v>
      </c>
      <c r="L55" s="116">
        <f>SUMIF('corrected risk values'!AL$4:AL$60190,$D55,'corrected risk values'!$C$4:$C$60190)</f>
        <v>0</v>
      </c>
      <c r="M55" s="116">
        <f>SUMIF('corrected risk values'!AP$4:AP$60190,$D55,'corrected risk values'!$C$4:$C$60190)</f>
        <v>0</v>
      </c>
      <c r="N55" s="116">
        <f>SUMIF('corrected risk values'!AT$4:AT$60190,$D55,'corrected risk values'!$C$4:$C$60190)</f>
        <v>0</v>
      </c>
      <c r="O55" s="116">
        <f>SUMIF('corrected risk values'!AX$4:AX$60190,$D55,'corrected risk values'!$C$4:$C$60190)</f>
        <v>0</v>
      </c>
      <c r="P55" s="116">
        <f>SUMIF('corrected risk values'!BB$4:BB$60190,$D55,'corrected risk values'!$C$4:$C$60190)</f>
        <v>0</v>
      </c>
      <c r="Q55" s="117">
        <f>SUMIF('corrected risk values'!BF$4:BF$60190,$D55,'corrected risk values'!$C$4:$C$60190)</f>
        <v>0</v>
      </c>
      <c r="R55" s="118">
        <f t="shared" si="36"/>
        <v>172</v>
      </c>
      <c r="S55" s="119">
        <f t="shared" si="37"/>
        <v>1113</v>
      </c>
      <c r="U55" s="123">
        <f t="shared" si="41"/>
        <v>748.42857142857144</v>
      </c>
      <c r="V55" s="121">
        <f t="shared" si="43"/>
        <v>4.7719030349303304E-2</v>
      </c>
      <c r="W55" s="124">
        <f t="shared" si="38"/>
        <v>35.714285714285715</v>
      </c>
      <c r="X55" s="123">
        <f t="shared" si="39"/>
        <v>4624</v>
      </c>
      <c r="Y55" s="123">
        <f t="shared" si="40"/>
        <v>5239</v>
      </c>
      <c r="Z55" s="125">
        <f t="shared" si="42"/>
        <v>1.1330017301038062</v>
      </c>
    </row>
    <row r="56" spans="1:26" ht="13.1" x14ac:dyDescent="0.25">
      <c r="A56" s="127">
        <v>1147</v>
      </c>
      <c r="B56" s="121">
        <f t="shared" si="29"/>
        <v>4.8823016564952047E-2</v>
      </c>
      <c r="C56" s="98">
        <f>SUMIF('corrected risk values'!G$4:G$60190,$D56,'corrected risk values'!$C$4:$C$60190)</f>
        <v>56</v>
      </c>
      <c r="D56" s="114">
        <f t="shared" si="3"/>
        <v>44049</v>
      </c>
      <c r="E56" s="115">
        <f>SUMIF('corrected risk values'!J$4:J$60190,$D56,'corrected risk values'!$C$4:$C$60190)</f>
        <v>40</v>
      </c>
      <c r="F56" s="116">
        <f>SUMIF('corrected risk values'!N$4:N$60190,$D56,'corrected risk values'!$C$4:$C$60190)</f>
        <v>28</v>
      </c>
      <c r="G56" s="116">
        <f>SUMIF('corrected risk values'!R$4:R$60190,$D56,'corrected risk values'!$C$4:$C$60190)</f>
        <v>11</v>
      </c>
      <c r="H56" s="116">
        <f>SUMIF('corrected risk values'!V$4:V$60190,$D56,'corrected risk values'!$C$4:$C$60190)</f>
        <v>39</v>
      </c>
      <c r="I56" s="116">
        <f>SUMIF('corrected risk values'!Z$4:Z$60190,$D56,'corrected risk values'!$C$4:$C$60190)</f>
        <v>7</v>
      </c>
      <c r="J56" s="116">
        <f>SUMIF('corrected risk values'!AD$4:AD$60190,$D56,'corrected risk values'!$C$4:$C$60190)</f>
        <v>0</v>
      </c>
      <c r="K56" s="116">
        <f>SUMIF('corrected risk values'!AH$4:AH$60190,$D56,'corrected risk values'!$C$4:$C$60190)</f>
        <v>0</v>
      </c>
      <c r="L56" s="116">
        <f>SUMIF('corrected risk values'!AL$4:AL$60190,$D56,'corrected risk values'!$C$4:$C$60190)</f>
        <v>0</v>
      </c>
      <c r="M56" s="116">
        <f>SUMIF('corrected risk values'!AP$4:AP$60190,$D56,'corrected risk values'!$C$4:$C$60190)</f>
        <v>0</v>
      </c>
      <c r="N56" s="116">
        <f>SUMIF('corrected risk values'!AT$4:AT$60190,$D56,'corrected risk values'!$C$4:$C$60190)</f>
        <v>0</v>
      </c>
      <c r="O56" s="116">
        <f>SUMIF('corrected risk values'!AX$4:AX$60190,$D56,'corrected risk values'!$C$4:$C$60190)</f>
        <v>0</v>
      </c>
      <c r="P56" s="116">
        <f>SUMIF('corrected risk values'!BB$4:BB$60190,$D56,'corrected risk values'!$C$4:$C$60190)</f>
        <v>0</v>
      </c>
      <c r="Q56" s="117">
        <f>SUMIF('corrected risk values'!BF$4:BF$60190,$D56,'corrected risk values'!$C$4:$C$60190)</f>
        <v>0</v>
      </c>
      <c r="R56" s="118">
        <f t="shared" si="36"/>
        <v>125</v>
      </c>
      <c r="S56" s="119">
        <f t="shared" si="37"/>
        <v>899</v>
      </c>
      <c r="U56" s="123">
        <f t="shared" si="41"/>
        <v>788</v>
      </c>
      <c r="V56" s="121">
        <f t="shared" si="43"/>
        <v>4.7679477882523566E-2</v>
      </c>
      <c r="W56" s="124">
        <f>IF(C56&lt;&gt;"",SUM(C50:C56)/7,"")</f>
        <v>37.571428571428569</v>
      </c>
      <c r="X56" s="123">
        <f>SUM(A46:A52)</f>
        <v>4793</v>
      </c>
      <c r="Y56" s="123">
        <f>SUM(A50:A56)</f>
        <v>5516</v>
      </c>
      <c r="Z56" s="125">
        <f t="shared" si="42"/>
        <v>1.1508449822658042</v>
      </c>
    </row>
    <row r="57" spans="1:26" ht="13.1" x14ac:dyDescent="0.25">
      <c r="A57" s="127">
        <v>1122</v>
      </c>
      <c r="B57" s="121">
        <f t="shared" si="29"/>
        <v>3.6541889483065956E-2</v>
      </c>
      <c r="C57" s="98">
        <f>SUMIF('corrected risk values'!G$4:G$60190,$D57,'corrected risk values'!$C$4:$C$60190)</f>
        <v>41</v>
      </c>
      <c r="D57" s="114">
        <f t="shared" si="3"/>
        <v>44050</v>
      </c>
      <c r="E57" s="115">
        <f>SUMIF('corrected risk values'!J$4:J$60190,$D57,'corrected risk values'!$C$4:$C$60190)</f>
        <v>28</v>
      </c>
      <c r="F57" s="116">
        <f>SUMIF('corrected risk values'!N$4:N$60190,$D57,'corrected risk values'!$C$4:$C$60190)</f>
        <v>12</v>
      </c>
      <c r="G57" s="116">
        <f>SUMIF('corrected risk values'!R$4:R$60190,$D57,'corrected risk values'!$C$4:$C$60190)</f>
        <v>39</v>
      </c>
      <c r="H57" s="116">
        <f>SUMIF('corrected risk values'!V$4:V$60190,$D57,'corrected risk values'!$C$4:$C$60190)</f>
        <v>8</v>
      </c>
      <c r="I57" s="116">
        <f>SUMIF('corrected risk values'!Z$4:Z$60190,$D57,'corrected risk values'!$C$4:$C$60190)</f>
        <v>0</v>
      </c>
      <c r="J57" s="116">
        <f>SUMIF('corrected risk values'!AD$4:AD$60190,$D57,'corrected risk values'!$C$4:$C$60190)</f>
        <v>0</v>
      </c>
      <c r="K57" s="116">
        <f>SUMIF('corrected risk values'!AH$4:AH$60190,$D57,'corrected risk values'!$C$4:$C$60190)</f>
        <v>0</v>
      </c>
      <c r="L57" s="116">
        <f>SUMIF('corrected risk values'!AL$4:AL$60190,$D57,'corrected risk values'!$C$4:$C$60190)</f>
        <v>0</v>
      </c>
      <c r="M57" s="116">
        <f>SUMIF('corrected risk values'!AP$4:AP$60190,$D57,'corrected risk values'!$C$4:$C$60190)</f>
        <v>0</v>
      </c>
      <c r="N57" s="116">
        <f>SUMIF('corrected risk values'!AT$4:AT$60190,$D57,'corrected risk values'!$C$4:$C$60190)</f>
        <v>0</v>
      </c>
      <c r="O57" s="116">
        <f>SUMIF('corrected risk values'!AX$4:AX$60190,$D57,'corrected risk values'!$C$4:$C$60190)</f>
        <v>0</v>
      </c>
      <c r="P57" s="116">
        <f>SUMIF('corrected risk values'!BB$4:BB$60190,$D57,'corrected risk values'!$C$4:$C$60190)</f>
        <v>0</v>
      </c>
      <c r="Q57" s="117">
        <f>SUMIF('corrected risk values'!BF$4:BF$60190,$D57,'corrected risk values'!$C$4:$C$60190)</f>
        <v>0</v>
      </c>
      <c r="R57" s="118">
        <f t="shared" ref="R57:R62" si="44">SUM(E57,F57,G57,H57,I57,J57,K57,L57,M57,N57,O57,P57,Q57)</f>
        <v>87</v>
      </c>
      <c r="S57" s="119">
        <f t="shared" ref="S57:S62" si="45">SUM(E57*$E$2,F57*$F$2,G57*$G$2,H57*$H$2,I57*$I$2,J57*$J$2,K57*$K$2,L57*$L$2,M57*$M$2,N57*$N$2,O57*$O$2,P57*$P$2,Q57*$Q$2)</f>
        <v>640</v>
      </c>
      <c r="U57" s="123">
        <f t="shared" ref="U57:U62" si="46">IF(A57&lt;&gt;"",SUM(A51:A57)/7,"")</f>
        <v>811.85714285714289</v>
      </c>
      <c r="V57" s="121">
        <f t="shared" si="43"/>
        <v>4.8917825092380782E-2</v>
      </c>
      <c r="W57" s="124">
        <f>IF(C57&lt;&gt;"",SUM(C51:C57)/7,"")</f>
        <v>39.714285714285715</v>
      </c>
      <c r="X57" s="123">
        <f>SUM(A47:A53)</f>
        <v>5039</v>
      </c>
      <c r="Y57" s="123">
        <f>SUM(A51:A57)</f>
        <v>5683</v>
      </c>
      <c r="Z57" s="125">
        <f>Y57/X57</f>
        <v>1.1278031355427665</v>
      </c>
    </row>
    <row r="58" spans="1:26" ht="13.1" x14ac:dyDescent="0.25">
      <c r="A58" s="127">
        <v>555</v>
      </c>
      <c r="B58" s="121">
        <f t="shared" si="29"/>
        <v>5.0450450450450449E-2</v>
      </c>
      <c r="C58" s="98">
        <f>SUMIF('corrected risk values'!G$4:G$60190,$D58,'corrected risk values'!$C$4:$C$60190)</f>
        <v>28</v>
      </c>
      <c r="D58" s="114">
        <f t="shared" si="3"/>
        <v>44051</v>
      </c>
      <c r="E58" s="115">
        <f>SUMIF('corrected risk values'!J$4:J$60190,$D58,'corrected risk values'!$C$4:$C$60190)</f>
        <v>11</v>
      </c>
      <c r="F58" s="116">
        <f>SUMIF('corrected risk values'!N$4:N$60190,$D58,'corrected risk values'!$C$4:$C$60190)</f>
        <v>40</v>
      </c>
      <c r="G58" s="116">
        <f>SUMIF('corrected risk values'!R$4:R$60190,$D58,'corrected risk values'!$C$4:$C$60190)</f>
        <v>8</v>
      </c>
      <c r="H58" s="116">
        <f>SUMIF('corrected risk values'!V$4:V$60190,$D58,'corrected risk values'!$C$4:$C$60190)</f>
        <v>0</v>
      </c>
      <c r="I58" s="116">
        <f>SUMIF('corrected risk values'!Z$4:Z$60190,$D58,'corrected risk values'!$C$4:$C$60190)</f>
        <v>0</v>
      </c>
      <c r="J58" s="116">
        <f>SUMIF('corrected risk values'!AD$4:AD$60190,$D58,'corrected risk values'!$C$4:$C$60190)</f>
        <v>0</v>
      </c>
      <c r="K58" s="116">
        <f>SUMIF('corrected risk values'!AH$4:AH$60190,$D58,'corrected risk values'!$C$4:$C$60190)</f>
        <v>0</v>
      </c>
      <c r="L58" s="116">
        <f>SUMIF('corrected risk values'!AL$4:AL$60190,$D58,'corrected risk values'!$C$4:$C$60190)</f>
        <v>0</v>
      </c>
      <c r="M58" s="116">
        <f>SUMIF('corrected risk values'!AP$4:AP$60190,$D58,'corrected risk values'!$C$4:$C$60190)</f>
        <v>0</v>
      </c>
      <c r="N58" s="116">
        <f>SUMIF('corrected risk values'!AT$4:AT$60190,$D58,'corrected risk values'!$C$4:$C$60190)</f>
        <v>0</v>
      </c>
      <c r="O58" s="116">
        <f>SUMIF('corrected risk values'!AX$4:AX$60190,$D58,'corrected risk values'!$C$4:$C$60190)</f>
        <v>0</v>
      </c>
      <c r="P58" s="116">
        <f>SUMIF('corrected risk values'!BB$4:BB$60190,$D58,'corrected risk values'!$C$4:$C$60190)</f>
        <v>0</v>
      </c>
      <c r="Q58" s="117">
        <f>SUMIF('corrected risk values'!BF$4:BF$60190,$D58,'corrected risk values'!$C$4:$C$60190)</f>
        <v>0</v>
      </c>
      <c r="R58" s="118">
        <f t="shared" si="44"/>
        <v>59</v>
      </c>
      <c r="S58" s="119">
        <f t="shared" si="45"/>
        <v>450</v>
      </c>
      <c r="U58" s="123">
        <f t="shared" si="46"/>
        <v>856.85714285714289</v>
      </c>
      <c r="V58" s="121">
        <f t="shared" si="43"/>
        <v>4.6682227409136377E-2</v>
      </c>
      <c r="W58" s="124">
        <f>IF(C58&lt;&gt;"",SUM(C52:C58)/7,"")</f>
        <v>40</v>
      </c>
      <c r="X58" s="123">
        <f>SUM(A48:A54)</f>
        <v>5096</v>
      </c>
      <c r="Y58" s="123">
        <f>SUM(A52:A58)</f>
        <v>5998</v>
      </c>
      <c r="Z58" s="125">
        <f>Y58/X58</f>
        <v>1.1770015698587126</v>
      </c>
    </row>
    <row r="59" spans="1:26" ht="13.1" x14ac:dyDescent="0.25">
      <c r="A59" s="127">
        <v>436</v>
      </c>
      <c r="B59" s="121">
        <f t="shared" si="29"/>
        <v>2.9816513761467892E-2</v>
      </c>
      <c r="C59" s="98">
        <f>SUMIF('corrected risk values'!G$4:G$60190,$D59,'corrected risk values'!$C$4:$C$60190)</f>
        <v>13</v>
      </c>
      <c r="D59" s="114">
        <f t="shared" si="3"/>
        <v>44052</v>
      </c>
      <c r="E59" s="115">
        <f>SUMIF('corrected risk values'!J$4:J$60190,$D59,'corrected risk values'!$C$4:$C$60190)</f>
        <v>42</v>
      </c>
      <c r="F59" s="116">
        <f>SUMIF('corrected risk values'!N$4:N$60190,$D59,'corrected risk values'!$C$4:$C$60190)</f>
        <v>9</v>
      </c>
      <c r="G59" s="116">
        <f>SUMIF('corrected risk values'!R$4:R$60190,$D59,'corrected risk values'!$C$4:$C$60190)</f>
        <v>0</v>
      </c>
      <c r="H59" s="116">
        <f>SUMIF('corrected risk values'!V$4:V$60190,$D59,'corrected risk values'!$C$4:$C$60190)</f>
        <v>0</v>
      </c>
      <c r="I59" s="116">
        <f>SUMIF('corrected risk values'!Z$4:Z$60190,$D59,'corrected risk values'!$C$4:$C$60190)</f>
        <v>0</v>
      </c>
      <c r="J59" s="116">
        <f>SUMIF('corrected risk values'!AD$4:AD$60190,$D59,'corrected risk values'!$C$4:$C$60190)</f>
        <v>0</v>
      </c>
      <c r="K59" s="116">
        <f>SUMIF('corrected risk values'!AH$4:AH$60190,$D59,'corrected risk values'!$C$4:$C$60190)</f>
        <v>0</v>
      </c>
      <c r="L59" s="116">
        <f>SUMIF('corrected risk values'!AL$4:AL$60190,$D59,'corrected risk values'!$C$4:$C$60190)</f>
        <v>0</v>
      </c>
      <c r="M59" s="116">
        <f>SUMIF('corrected risk values'!AP$4:AP$60190,$D59,'corrected risk values'!$C$4:$C$60190)</f>
        <v>0</v>
      </c>
      <c r="N59" s="116">
        <f>SUMIF('corrected risk values'!AT$4:AT$60190,$D59,'corrected risk values'!$C$4:$C$60190)</f>
        <v>0</v>
      </c>
      <c r="O59" s="116">
        <f>SUMIF('corrected risk values'!AX$4:AX$60190,$D59,'corrected risk values'!$C$4:$C$60190)</f>
        <v>0</v>
      </c>
      <c r="P59" s="116">
        <f>SUMIF('corrected risk values'!BB$4:BB$60190,$D59,'corrected risk values'!$C$4:$C$60190)</f>
        <v>0</v>
      </c>
      <c r="Q59" s="117">
        <f>SUMIF('corrected risk values'!BF$4:BF$60190,$D59,'corrected risk values'!$C$4:$C$60190)</f>
        <v>0</v>
      </c>
      <c r="R59" s="118">
        <f t="shared" si="44"/>
        <v>51</v>
      </c>
      <c r="S59" s="119">
        <f t="shared" si="45"/>
        <v>324</v>
      </c>
      <c r="U59" s="123">
        <f>IF(A59&lt;&gt;"",SUM(A53:A59)/7,"")</f>
        <v>846.42857142857144</v>
      </c>
      <c r="V59" s="121">
        <f>IF(U59&lt;&gt;"",W59/U59,"")</f>
        <v>4.4894514767932492E-2</v>
      </c>
      <c r="W59" s="124">
        <f>IF(C59&lt;&gt;"",SUM(C53:C59)/7,"")</f>
        <v>38</v>
      </c>
      <c r="X59" s="123">
        <f>SUM(A49:A55)</f>
        <v>5239</v>
      </c>
      <c r="Y59" s="123">
        <f>SUM(A53:A59)</f>
        <v>5925</v>
      </c>
      <c r="Z59" s="125">
        <f>Y59/X59</f>
        <v>1.1309410192784883</v>
      </c>
    </row>
    <row r="60" spans="1:26" ht="13.1" x14ac:dyDescent="0.25">
      <c r="A60" s="127">
        <v>966</v>
      </c>
      <c r="B60" s="121">
        <f t="shared" si="29"/>
        <v>4.4513457556935816E-2</v>
      </c>
      <c r="C60" s="98">
        <f>SUMIF('corrected risk values'!G$4:G$60190,$D60,'corrected risk values'!$C$4:$C$60190)</f>
        <v>43</v>
      </c>
      <c r="D60" s="114">
        <f t="shared" si="3"/>
        <v>44053</v>
      </c>
      <c r="E60" s="115">
        <f>SUMIF('corrected risk values'!J$4:J$60190,$D60,'corrected risk values'!$C$4:$C$60190)</f>
        <v>10</v>
      </c>
      <c r="F60" s="116">
        <f>SUMIF('corrected risk values'!N$4:N$60190,$D60,'corrected risk values'!$C$4:$C$60190)</f>
        <v>0</v>
      </c>
      <c r="G60" s="116">
        <f>SUMIF('corrected risk values'!R$4:R$60190,$D60,'corrected risk values'!$C$4:$C$60190)</f>
        <v>0</v>
      </c>
      <c r="H60" s="116">
        <f>SUMIF('corrected risk values'!V$4:V$60190,$D60,'corrected risk values'!$C$4:$C$60190)</f>
        <v>0</v>
      </c>
      <c r="I60" s="116">
        <f>SUMIF('corrected risk values'!Z$4:Z$60190,$D60,'corrected risk values'!$C$4:$C$60190)</f>
        <v>0</v>
      </c>
      <c r="J60" s="116">
        <f>SUMIF('corrected risk values'!AD$4:AD$60190,$D60,'corrected risk values'!$C$4:$C$60190)</f>
        <v>0</v>
      </c>
      <c r="K60" s="116">
        <f>SUMIF('corrected risk values'!AH$4:AH$60190,$D60,'corrected risk values'!$C$4:$C$60190)</f>
        <v>0</v>
      </c>
      <c r="L60" s="116">
        <f>SUMIF('corrected risk values'!AL$4:AL$60190,$D60,'corrected risk values'!$C$4:$C$60190)</f>
        <v>0</v>
      </c>
      <c r="M60" s="116">
        <f>SUMIF('corrected risk values'!AP$4:AP$60190,$D60,'corrected risk values'!$C$4:$C$60190)</f>
        <v>0</v>
      </c>
      <c r="N60" s="116">
        <f>SUMIF('corrected risk values'!AT$4:AT$60190,$D60,'corrected risk values'!$C$4:$C$60190)</f>
        <v>0</v>
      </c>
      <c r="O60" s="116">
        <f>SUMIF('corrected risk values'!AX$4:AX$60190,$D60,'corrected risk values'!$C$4:$C$60190)</f>
        <v>0</v>
      </c>
      <c r="P60" s="116">
        <f>SUMIF('corrected risk values'!BB$4:BB$60190,$D60,'corrected risk values'!$C$4:$C$60190)</f>
        <v>0</v>
      </c>
      <c r="Q60" s="117">
        <f>SUMIF('corrected risk values'!BF$4:BF$60190,$D60,'corrected risk values'!$C$4:$C$60190)</f>
        <v>0</v>
      </c>
      <c r="R60" s="118">
        <f t="shared" si="44"/>
        <v>10</v>
      </c>
      <c r="S60" s="119">
        <f t="shared" si="45"/>
        <v>60</v>
      </c>
      <c r="U60" s="123">
        <f>IF(A60&lt;&gt;"",SUM(A54:A60)/7,"")</f>
        <v>858.85714285714289</v>
      </c>
      <c r="V60" s="121">
        <f>IF(U60&lt;&gt;"",W60/U60,"")</f>
        <v>4.6739853626081171E-2</v>
      </c>
      <c r="W60" s="124">
        <f>IF(C60&lt;&gt;"",SUM(C54:C60)/7,"")</f>
        <v>40.142857142857146</v>
      </c>
      <c r="X60" s="123">
        <f>SUM(A50:A56)</f>
        <v>5516</v>
      </c>
      <c r="Y60" s="123">
        <f>SUM(A54:A60)</f>
        <v>6012</v>
      </c>
      <c r="Z60" s="125">
        <f>Y60/X60</f>
        <v>1.0899202320522117</v>
      </c>
    </row>
    <row r="61" spans="1:26" ht="13.1" x14ac:dyDescent="0.25">
      <c r="A61" s="127"/>
      <c r="C61" s="98">
        <f>SUMIF('corrected risk values'!G$4:G$60190,$D61,'corrected risk values'!$C$4:$C$60190)</f>
        <v>10</v>
      </c>
      <c r="D61" s="114">
        <f t="shared" si="3"/>
        <v>44054</v>
      </c>
      <c r="E61" s="115">
        <f>SUMIF('corrected risk values'!J$4:J$60190,$D61,'corrected risk values'!$C$4:$C$60190)</f>
        <v>0</v>
      </c>
      <c r="F61" s="116">
        <f>SUMIF('corrected risk values'!N$4:N$60190,$D61,'corrected risk values'!$C$4:$C$60190)</f>
        <v>0</v>
      </c>
      <c r="G61" s="116">
        <f>SUMIF('corrected risk values'!R$4:R$60190,$D61,'corrected risk values'!$C$4:$C$60190)</f>
        <v>0</v>
      </c>
      <c r="H61" s="116">
        <f>SUMIF('corrected risk values'!V$4:V$60190,$D61,'corrected risk values'!$C$4:$C$60190)</f>
        <v>0</v>
      </c>
      <c r="I61" s="116">
        <f>SUMIF('corrected risk values'!Z$4:Z$60190,$D61,'corrected risk values'!$C$4:$C$60190)</f>
        <v>0</v>
      </c>
      <c r="J61" s="116">
        <f>SUMIF('corrected risk values'!AD$4:AD$60190,$D61,'corrected risk values'!$C$4:$C$60190)</f>
        <v>0</v>
      </c>
      <c r="K61" s="116">
        <f>SUMIF('corrected risk values'!AH$4:AH$60190,$D61,'corrected risk values'!$C$4:$C$60190)</f>
        <v>0</v>
      </c>
      <c r="L61" s="116">
        <f>SUMIF('corrected risk values'!AL$4:AL$60190,$D61,'corrected risk values'!$C$4:$C$60190)</f>
        <v>0</v>
      </c>
      <c r="M61" s="116">
        <f>SUMIF('corrected risk values'!AP$4:AP$60190,$D61,'corrected risk values'!$C$4:$C$60190)</f>
        <v>0</v>
      </c>
      <c r="N61" s="116">
        <f>SUMIF('corrected risk values'!AT$4:AT$60190,$D61,'corrected risk values'!$C$4:$C$60190)</f>
        <v>0</v>
      </c>
      <c r="O61" s="116">
        <f>SUMIF('corrected risk values'!AX$4:AX$60190,$D61,'corrected risk values'!$C$4:$C$60190)</f>
        <v>0</v>
      </c>
      <c r="P61" s="116">
        <f>SUMIF('corrected risk values'!BB$4:BB$60190,$D61,'corrected risk values'!$C$4:$C$60190)</f>
        <v>0</v>
      </c>
      <c r="Q61" s="117">
        <f>SUMIF('corrected risk values'!BF$4:BF$60190,$D61,'corrected risk values'!$C$4:$C$60190)</f>
        <v>0</v>
      </c>
      <c r="R61" s="118">
        <f t="shared" si="44"/>
        <v>0</v>
      </c>
      <c r="S61" s="119">
        <f t="shared" si="45"/>
        <v>0</v>
      </c>
      <c r="U61" s="123" t="str">
        <f t="shared" si="46"/>
        <v/>
      </c>
    </row>
    <row r="62" spans="1:26" ht="13.1" x14ac:dyDescent="0.25">
      <c r="A62" s="127"/>
      <c r="C62" s="98">
        <f>SUMIF('corrected risk values'!G$4:G$60190,$D62,'corrected risk values'!$C$4:$C$60190)</f>
        <v>0</v>
      </c>
      <c r="D62" s="114">
        <f t="shared" si="3"/>
        <v>44055</v>
      </c>
      <c r="E62" s="115">
        <f>SUMIF('corrected risk values'!J$4:J$60190,$D62,'corrected risk values'!$C$4:$C$60190)</f>
        <v>0</v>
      </c>
      <c r="F62" s="116">
        <f>SUMIF('corrected risk values'!N$4:N$60190,$D62,'corrected risk values'!$C$4:$C$60190)</f>
        <v>0</v>
      </c>
      <c r="G62" s="116">
        <f>SUMIF('corrected risk values'!R$4:R$60190,$D62,'corrected risk values'!$C$4:$C$60190)</f>
        <v>0</v>
      </c>
      <c r="H62" s="116">
        <f>SUMIF('corrected risk values'!V$4:V$60190,$D62,'corrected risk values'!$C$4:$C$60190)</f>
        <v>0</v>
      </c>
      <c r="I62" s="116">
        <f>SUMIF('corrected risk values'!Z$4:Z$60190,$D62,'corrected risk values'!$C$4:$C$60190)</f>
        <v>0</v>
      </c>
      <c r="J62" s="116">
        <f>SUMIF('corrected risk values'!AD$4:AD$60190,$D62,'corrected risk values'!$C$4:$C$60190)</f>
        <v>0</v>
      </c>
      <c r="K62" s="116">
        <f>SUMIF('corrected risk values'!AH$4:AH$60190,$D62,'corrected risk values'!$C$4:$C$60190)</f>
        <v>0</v>
      </c>
      <c r="L62" s="116">
        <f>SUMIF('corrected risk values'!AL$4:AL$60190,$D62,'corrected risk values'!$C$4:$C$60190)</f>
        <v>0</v>
      </c>
      <c r="M62" s="116">
        <f>SUMIF('corrected risk values'!AP$4:AP$60190,$D62,'corrected risk values'!$C$4:$C$60190)</f>
        <v>0</v>
      </c>
      <c r="N62" s="116">
        <f>SUMIF('corrected risk values'!AT$4:AT$60190,$D62,'corrected risk values'!$C$4:$C$60190)</f>
        <v>0</v>
      </c>
      <c r="O62" s="116">
        <f>SUMIF('corrected risk values'!AX$4:AX$60190,$D62,'corrected risk values'!$C$4:$C$60190)</f>
        <v>0</v>
      </c>
      <c r="P62" s="116">
        <f>SUMIF('corrected risk values'!BB$4:BB$60190,$D62,'corrected risk values'!$C$4:$C$60190)</f>
        <v>0</v>
      </c>
      <c r="Q62" s="117">
        <f>SUMIF('corrected risk values'!BF$4:BF$60190,$D62,'corrected risk values'!$C$4:$C$60190)</f>
        <v>0</v>
      </c>
      <c r="R62" s="118">
        <f t="shared" si="44"/>
        <v>0</v>
      </c>
      <c r="S62" s="119">
        <f t="shared" si="45"/>
        <v>0</v>
      </c>
      <c r="U62" s="123" t="str">
        <f t="shared" si="46"/>
        <v/>
      </c>
    </row>
    <row r="63" spans="1:26" ht="13.1" x14ac:dyDescent="0.25">
      <c r="A63" s="127"/>
      <c r="C63" s="98">
        <f>SUMIF('corrected risk values'!G$4:G$60190,$D63,'corrected risk values'!$C$4:$C$60190)</f>
        <v>0</v>
      </c>
      <c r="D63" s="114">
        <f t="shared" si="3"/>
        <v>44056</v>
      </c>
      <c r="E63" s="115">
        <f>SUMIF('corrected risk values'!J$4:J$60190,$D63,'corrected risk values'!$C$4:$C$60190)</f>
        <v>0</v>
      </c>
      <c r="F63" s="116">
        <f>SUMIF('corrected risk values'!N$4:N$60190,$D63,'corrected risk values'!$C$4:$C$60190)</f>
        <v>0</v>
      </c>
      <c r="G63" s="116">
        <f>SUMIF('corrected risk values'!R$4:R$60190,$D63,'corrected risk values'!$C$4:$C$60190)</f>
        <v>0</v>
      </c>
      <c r="H63" s="116">
        <f>SUMIF('corrected risk values'!V$4:V$60190,$D63,'corrected risk values'!$C$4:$C$60190)</f>
        <v>0</v>
      </c>
      <c r="I63" s="116">
        <f>SUMIF('corrected risk values'!Z$4:Z$60190,$D63,'corrected risk values'!$C$4:$C$60190)</f>
        <v>0</v>
      </c>
      <c r="J63" s="116">
        <f>SUMIF('corrected risk values'!AD$4:AD$60190,$D63,'corrected risk values'!$C$4:$C$60190)</f>
        <v>0</v>
      </c>
      <c r="K63" s="116">
        <f>SUMIF('corrected risk values'!AH$4:AH$60190,$D63,'corrected risk values'!$C$4:$C$60190)</f>
        <v>0</v>
      </c>
      <c r="L63" s="116">
        <f>SUMIF('corrected risk values'!AL$4:AL$60190,$D63,'corrected risk values'!$C$4:$C$60190)</f>
        <v>0</v>
      </c>
      <c r="M63" s="116">
        <f>SUMIF('corrected risk values'!AP$4:AP$60190,$D63,'corrected risk values'!$C$4:$C$60190)</f>
        <v>0</v>
      </c>
      <c r="N63" s="116">
        <f>SUMIF('corrected risk values'!AT$4:AT$60190,$D63,'corrected risk values'!$C$4:$C$60190)</f>
        <v>0</v>
      </c>
      <c r="O63" s="116">
        <f>SUMIF('corrected risk values'!AX$4:AX$60190,$D63,'corrected risk values'!$C$4:$C$60190)</f>
        <v>0</v>
      </c>
      <c r="P63" s="116">
        <f>SUMIF('corrected risk values'!BB$4:BB$60190,$D63,'corrected risk values'!$C$4:$C$60190)</f>
        <v>0</v>
      </c>
      <c r="Q63" s="117">
        <f>SUMIF('corrected risk values'!BF$4:BF$60190,$D63,'corrected risk values'!$C$4:$C$60190)</f>
        <v>0</v>
      </c>
      <c r="R63" s="118">
        <f>SUM(E63,F63,G63,H63,I63,J63,K63,L63,M63,N63,O63,P63,Q63)</f>
        <v>0</v>
      </c>
      <c r="S63" s="119">
        <f>SUM(E63*$E$2,F63*$F$2,G63*$G$2,H63*$H$2,I63*$I$2,J63*$J$2,K63*$K$2,L63*$L$2,M63*$M$2,N63*$N$2,O63*$O$2,P63*$P$2,Q63*$Q$2)</f>
        <v>0</v>
      </c>
      <c r="U63" s="123" t="str">
        <f>IF(A63&lt;&gt;"",SUM(A57:A63)/7,"")</f>
        <v/>
      </c>
    </row>
    <row r="64" spans="1:26" ht="13.1" x14ac:dyDescent="0.25">
      <c r="A64" s="127"/>
      <c r="C64" s="98">
        <f>SUMIF('corrected risk values'!G$4:G$60190,$D64,'corrected risk values'!$C$4:$C$60190)</f>
        <v>0</v>
      </c>
      <c r="D64" s="114">
        <f t="shared" si="3"/>
        <v>44057</v>
      </c>
      <c r="E64" s="115">
        <f>SUMIF('corrected risk values'!J$4:J$60190,$D64,'corrected risk values'!$C$4:$C$60190)</f>
        <v>0</v>
      </c>
      <c r="F64" s="116">
        <f>SUMIF('corrected risk values'!N$4:N$60190,$D64,'corrected risk values'!$C$4:$C$60190)</f>
        <v>0</v>
      </c>
      <c r="G64" s="116">
        <f>SUMIF('corrected risk values'!R$4:R$60190,$D64,'corrected risk values'!$C$4:$C$60190)</f>
        <v>0</v>
      </c>
      <c r="H64" s="116">
        <f>SUMIF('corrected risk values'!V$4:V$60190,$D64,'corrected risk values'!$C$4:$C$60190)</f>
        <v>0</v>
      </c>
      <c r="I64" s="116">
        <f>SUMIF('corrected risk values'!Z$4:Z$60190,$D64,'corrected risk values'!$C$4:$C$60190)</f>
        <v>0</v>
      </c>
      <c r="J64" s="116">
        <f>SUMIF('corrected risk values'!AD$4:AD$60190,$D64,'corrected risk values'!$C$4:$C$60190)</f>
        <v>0</v>
      </c>
      <c r="K64" s="116">
        <f>SUMIF('corrected risk values'!AH$4:AH$60190,$D64,'corrected risk values'!$C$4:$C$60190)</f>
        <v>0</v>
      </c>
      <c r="L64" s="116">
        <f>SUMIF('corrected risk values'!AL$4:AL$60190,$D64,'corrected risk values'!$C$4:$C$60190)</f>
        <v>0</v>
      </c>
      <c r="M64" s="116">
        <f>SUMIF('corrected risk values'!AP$4:AP$60190,$D64,'corrected risk values'!$C$4:$C$60190)</f>
        <v>0</v>
      </c>
      <c r="N64" s="116">
        <f>SUMIF('corrected risk values'!AT$4:AT$60190,$D64,'corrected risk values'!$C$4:$C$60190)</f>
        <v>0</v>
      </c>
      <c r="O64" s="116">
        <f>SUMIF('corrected risk values'!AX$4:AX$60190,$D64,'corrected risk values'!$C$4:$C$60190)</f>
        <v>0</v>
      </c>
      <c r="P64" s="116">
        <f>SUMIF('corrected risk values'!BB$4:BB$60190,$D64,'corrected risk values'!$C$4:$C$60190)</f>
        <v>0</v>
      </c>
      <c r="Q64" s="117">
        <f>SUMIF('corrected risk values'!BF$4:BF$60190,$D64,'corrected risk values'!$C$4:$C$60190)</f>
        <v>0</v>
      </c>
      <c r="R64" s="118">
        <f>SUM(E64,F64,G64,H64,I64,J64,K64,L64,M64,N64,O64,P64,Q64)</f>
        <v>0</v>
      </c>
      <c r="S64" s="119">
        <f>SUM(E64*$E$2,F64*$F$2,G64*$G$2,H64*$H$2,I64*$I$2,J64*$J$2,K64*$K$2,L64*$L$2,M64*$M$2,N64*$N$2,O64*$O$2,P64*$P$2,Q64*$Q$2)</f>
        <v>0</v>
      </c>
      <c r="U64" s="123" t="str">
        <f>IF(A64&lt;&gt;"",SUM(A58:A64)/7,"")</f>
        <v/>
      </c>
    </row>
    <row r="65" spans="1:21" ht="13.1" x14ac:dyDescent="0.25">
      <c r="A65" s="127"/>
      <c r="C65" s="98">
        <f>SUMIF('corrected risk values'!G$4:G$60190,$D65,'corrected risk values'!$C$4:$C$60190)</f>
        <v>0</v>
      </c>
      <c r="D65" s="114">
        <f t="shared" si="3"/>
        <v>44058</v>
      </c>
      <c r="E65" s="115">
        <f>SUMIF('corrected risk values'!J$4:J$60190,$D65,'corrected risk values'!$C$4:$C$60190)</f>
        <v>0</v>
      </c>
      <c r="F65" s="116">
        <f>SUMIF('corrected risk values'!N$4:N$60190,$D65,'corrected risk values'!$C$4:$C$60190)</f>
        <v>0</v>
      </c>
      <c r="G65" s="116">
        <f>SUMIF('corrected risk values'!R$4:R$60190,$D65,'corrected risk values'!$C$4:$C$60190)</f>
        <v>0</v>
      </c>
      <c r="H65" s="116">
        <f>SUMIF('corrected risk values'!V$4:V$60190,$D65,'corrected risk values'!$C$4:$C$60190)</f>
        <v>0</v>
      </c>
      <c r="I65" s="116">
        <f>SUMIF('corrected risk values'!Z$4:Z$60190,$D65,'corrected risk values'!$C$4:$C$60190)</f>
        <v>0</v>
      </c>
      <c r="J65" s="116">
        <f>SUMIF('corrected risk values'!AD$4:AD$60190,$D65,'corrected risk values'!$C$4:$C$60190)</f>
        <v>0</v>
      </c>
      <c r="K65" s="116">
        <f>SUMIF('corrected risk values'!AH$4:AH$60190,$D65,'corrected risk values'!$C$4:$C$60190)</f>
        <v>0</v>
      </c>
      <c r="L65" s="116">
        <f>SUMIF('corrected risk values'!AL$4:AL$60190,$D65,'corrected risk values'!$C$4:$C$60190)</f>
        <v>0</v>
      </c>
      <c r="M65" s="116">
        <f>SUMIF('corrected risk values'!AP$4:AP$60190,$D65,'corrected risk values'!$C$4:$C$60190)</f>
        <v>0</v>
      </c>
      <c r="N65" s="116">
        <f>SUMIF('corrected risk values'!AT$4:AT$60190,$D65,'corrected risk values'!$C$4:$C$60190)</f>
        <v>0</v>
      </c>
      <c r="O65" s="116">
        <f>SUMIF('corrected risk values'!AX$4:AX$60190,$D65,'corrected risk values'!$C$4:$C$60190)</f>
        <v>0</v>
      </c>
      <c r="P65" s="116">
        <f>SUMIF('corrected risk values'!BB$4:BB$60190,$D65,'corrected risk values'!$C$4:$C$60190)</f>
        <v>0</v>
      </c>
      <c r="Q65" s="117">
        <f>SUMIF('corrected risk values'!BF$4:BF$60190,$D65,'corrected risk values'!$C$4:$C$60190)</f>
        <v>0</v>
      </c>
      <c r="R65" s="118">
        <f>SUM(E65,F65,G65,H65,I65,J65,K65,L65,M65,N65,O65,P65,Q65)</f>
        <v>0</v>
      </c>
      <c r="S65" s="119">
        <f>SUM(E65*$E$2,F65*$F$2,G65*$G$2,H65*$H$2,I65*$I$2,J65*$J$2,K65*$K$2,L65*$L$2,M65*$M$2,N65*$N$2,O65*$O$2,P65*$P$2,Q65*$Q$2)</f>
        <v>0</v>
      </c>
      <c r="U65" s="123" t="str">
        <f>IF(A65&lt;&gt;"",SUM(A59:A65)/7,"")</f>
        <v/>
      </c>
    </row>
    <row r="66" spans="1:21" ht="13.75" thickBot="1" x14ac:dyDescent="0.3">
      <c r="A66" s="127"/>
      <c r="C66" s="98">
        <f>SUMIF('corrected risk values'!G$4:G$60190,$D66,'corrected risk values'!$C$4:$C$60190)</f>
        <v>0</v>
      </c>
      <c r="D66" s="114">
        <f t="shared" si="3"/>
        <v>44059</v>
      </c>
      <c r="E66" s="115">
        <f>SUMIF('corrected risk values'!J$4:J$60190,$D66,'corrected risk values'!$C$4:$C$60190)</f>
        <v>0</v>
      </c>
      <c r="F66" s="116">
        <f>SUMIF('corrected risk values'!N$4:N$60190,$D66,'corrected risk values'!$C$4:$C$60190)</f>
        <v>0</v>
      </c>
      <c r="G66" s="116">
        <f>SUMIF('corrected risk values'!R$4:R$60190,$D66,'corrected risk values'!$C$4:$C$60190)</f>
        <v>0</v>
      </c>
      <c r="H66" s="116">
        <f>SUMIF('corrected risk values'!V$4:V$60190,$D66,'corrected risk values'!$C$4:$C$60190)</f>
        <v>0</v>
      </c>
      <c r="I66" s="116">
        <f>SUMIF('corrected risk values'!Z$4:Z$60190,$D66,'corrected risk values'!$C$4:$C$60190)</f>
        <v>0</v>
      </c>
      <c r="J66" s="116">
        <f>SUMIF('corrected risk values'!AD$4:AD$60190,$D66,'corrected risk values'!$C$4:$C$60190)</f>
        <v>0</v>
      </c>
      <c r="K66" s="116">
        <f>SUMIF('corrected risk values'!AH$4:AH$60190,$D66,'corrected risk values'!$C$4:$C$60190)</f>
        <v>0</v>
      </c>
      <c r="L66" s="116">
        <f>SUMIF('corrected risk values'!AL$4:AL$60190,$D66,'corrected risk values'!$C$4:$C$60190)</f>
        <v>0</v>
      </c>
      <c r="M66" s="116">
        <f>SUMIF('corrected risk values'!AP$4:AP$60190,$D66,'corrected risk values'!$C$4:$C$60190)</f>
        <v>0</v>
      </c>
      <c r="N66" s="116">
        <f>SUMIF('corrected risk values'!AT$4:AT$60190,$D66,'corrected risk values'!$C$4:$C$60190)</f>
        <v>0</v>
      </c>
      <c r="O66" s="116">
        <f>SUMIF('corrected risk values'!AX$4:AX$60190,$D66,'corrected risk values'!$C$4:$C$60190)</f>
        <v>0</v>
      </c>
      <c r="P66" s="116">
        <f>SUMIF('corrected risk values'!BB$4:BB$60190,$D66,'corrected risk values'!$C$4:$C$60190)</f>
        <v>0</v>
      </c>
      <c r="Q66" s="117">
        <f>SUMIF('corrected risk values'!BF$4:BF$60190,$D66,'corrected risk values'!$C$4:$C$60190)</f>
        <v>0</v>
      </c>
      <c r="R66" s="118">
        <f>SUM(E66,F66,G66,H66,I66,J66,K66,L66,M66,N66,O66,P66,Q66)</f>
        <v>0</v>
      </c>
      <c r="S66" s="119">
        <f>SUM(E66*$E$2,F66*$F$2,G66*$G$2,H66*$H$2,I66*$I$2,J66*$J$2,K66*$K$2,L66*$L$2,M66*$M$2,N66*$N$2,O66*$O$2,P66*$P$2,Q66*$Q$2)</f>
        <v>0</v>
      </c>
      <c r="U66" s="123" t="str">
        <f>IF(A66&lt;&gt;"",SUM(A60:A66)/7,"")</f>
        <v/>
      </c>
    </row>
    <row r="67" spans="1:21" ht="13.75" thickBot="1" x14ac:dyDescent="0.3">
      <c r="A67" s="97">
        <f>SUM(A3:A66)</f>
        <v>30109</v>
      </c>
      <c r="B67" s="121">
        <f>C67/A67</f>
        <v>3.6268225447540603E-2</v>
      </c>
      <c r="C67" s="97">
        <f>SUM(C3:C66)</f>
        <v>1092</v>
      </c>
      <c r="D67" s="102" t="s">
        <v>11</v>
      </c>
      <c r="E67" s="103">
        <f>SUM(E3:E66)</f>
        <v>1052</v>
      </c>
      <c r="F67" s="104">
        <f t="shared" ref="F67:R67" si="47">SUM(F3:F66)</f>
        <v>972</v>
      </c>
      <c r="G67" s="104">
        <f t="shared" si="47"/>
        <v>939</v>
      </c>
      <c r="H67" s="104">
        <f t="shared" si="47"/>
        <v>910</v>
      </c>
      <c r="I67" s="104">
        <f t="shared" si="47"/>
        <v>896</v>
      </c>
      <c r="J67" s="104">
        <f t="shared" si="47"/>
        <v>886</v>
      </c>
      <c r="K67" s="104">
        <f t="shared" si="47"/>
        <v>869</v>
      </c>
      <c r="L67" s="104">
        <f t="shared" si="47"/>
        <v>859</v>
      </c>
      <c r="M67" s="104">
        <f t="shared" si="47"/>
        <v>828</v>
      </c>
      <c r="N67" s="104">
        <f t="shared" si="47"/>
        <v>806</v>
      </c>
      <c r="O67" s="104">
        <f t="shared" si="47"/>
        <v>787</v>
      </c>
      <c r="P67" s="104">
        <f t="shared" si="47"/>
        <v>769</v>
      </c>
      <c r="Q67" s="105">
        <f t="shared" si="47"/>
        <v>753</v>
      </c>
      <c r="R67" s="106">
        <f t="shared" si="47"/>
        <v>11326</v>
      </c>
      <c r="S67" s="107"/>
    </row>
  </sheetData>
  <mergeCells count="11">
    <mergeCell ref="W7:W8"/>
    <mergeCell ref="Z7:Z8"/>
    <mergeCell ref="X7:X8"/>
    <mergeCell ref="Y7:Y8"/>
    <mergeCell ref="A1:A2"/>
    <mergeCell ref="U7:U8"/>
    <mergeCell ref="D1:D2"/>
    <mergeCell ref="R1:R2"/>
    <mergeCell ref="S1:S2"/>
    <mergeCell ref="C1:C2"/>
    <mergeCell ref="E1:Q1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2020-08-11T11:06:32Z</dcterms:created>
  <dcterms:modified xsi:type="dcterms:W3CDTF">2020-08-11T11:06:52Z</dcterms:modified>
</cp:coreProperties>
</file>